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附件1" sheetId="1" r:id="rId1"/>
    <sheet name="附件2" sheetId="2" r:id="rId2"/>
  </sheets>
  <definedNames/>
  <calcPr fullCalcOnLoad="1"/>
  <oleSize ref="A1:T25"/>
</workbook>
</file>

<file path=xl/sharedStrings.xml><?xml version="1.0" encoding="utf-8"?>
<sst xmlns="http://schemas.openxmlformats.org/spreadsheetml/2006/main" count="112" uniqueCount="91">
  <si>
    <t>附件1</t>
  </si>
  <si>
    <t>2022年学生资助补助经费预算情况表</t>
  </si>
  <si>
    <t>单位：万元</t>
  </si>
  <si>
    <t>县（市、区）</t>
  </si>
  <si>
    <t>本次下达</t>
  </si>
  <si>
    <t>其中</t>
  </si>
  <si>
    <t>备注</t>
  </si>
  <si>
    <t>中职院校学生资助</t>
  </si>
  <si>
    <t>技工院校学生资助</t>
  </si>
  <si>
    <t>普通高中学生资助</t>
  </si>
  <si>
    <t>高等教育学生资助</t>
  </si>
  <si>
    <t>合计</t>
  </si>
  <si>
    <t>中央</t>
  </si>
  <si>
    <t>省级</t>
  </si>
  <si>
    <t>小计</t>
  </si>
  <si>
    <t>奖助学金</t>
  </si>
  <si>
    <t>免学费</t>
  </si>
  <si>
    <t>助学金</t>
  </si>
  <si>
    <t>市本级</t>
  </si>
  <si>
    <t>市教育局</t>
  </si>
  <si>
    <t>民办中职学校</t>
  </si>
  <si>
    <t>资金下达市教育局</t>
  </si>
  <si>
    <t>赣州卫生学校</t>
  </si>
  <si>
    <t>赣州农业学校</t>
  </si>
  <si>
    <t>赣州师范高等专科学校</t>
  </si>
  <si>
    <t>赣州师范高等专科学校（中专部）</t>
  </si>
  <si>
    <t>赣南卫生健康职业学院</t>
  </si>
  <si>
    <t>赣南卫生健康职业学院（中专部）</t>
  </si>
  <si>
    <t>赣州职业技术学院</t>
  </si>
  <si>
    <t>赣州职业技术学院（中专部）</t>
  </si>
  <si>
    <t>民办技工学校</t>
  </si>
  <si>
    <t>资金下达市就业
创业服务中心</t>
  </si>
  <si>
    <t>赣州技师学院</t>
  </si>
  <si>
    <t>赣州经开区</t>
  </si>
  <si>
    <t>蓉江新区</t>
  </si>
  <si>
    <t>于都县</t>
  </si>
  <si>
    <t>附件2</t>
  </si>
  <si>
    <t>学生资助补助经费绩效目标表</t>
  </si>
  <si>
    <t>（2022年度）</t>
  </si>
  <si>
    <t>专项名称</t>
  </si>
  <si>
    <t>学生资助补助经费</t>
  </si>
  <si>
    <t>财政部门</t>
  </si>
  <si>
    <t>XX县（市、区）财政局</t>
  </si>
  <si>
    <t>主管部门</t>
  </si>
  <si>
    <t>XX县（市、区）教育局</t>
  </si>
  <si>
    <t>资金情况
（万元）</t>
  </si>
  <si>
    <t>年度金额</t>
  </si>
  <si>
    <t>　</t>
  </si>
  <si>
    <t>其中：中央补助</t>
  </si>
  <si>
    <t>省级补助</t>
  </si>
  <si>
    <t>市县资金</t>
  </si>
  <si>
    <t>总体目标</t>
  </si>
  <si>
    <t>目标1：高中阶段教育各项国家资助按规定得到落实；</t>
  </si>
  <si>
    <t>目标2：高等学校各项国家资助政策按规定得到落实；</t>
  </si>
  <si>
    <t>目标3：教育公平显著提升，满足家庭经济困难学生基本学习生活需要；</t>
  </si>
  <si>
    <t>目标4：激励引导高校学生到基层就业和应征入伍；</t>
  </si>
  <si>
    <t>目标5：提升中职教育吸引力。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</si>
  <si>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</si>
  <si>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</si>
  <si>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</si>
  <si>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</si>
  <si>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</si>
  <si>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</si>
  <si>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</si>
  <si>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普通高中国家助学金建档立卡等应受助学生比例</t>
  </si>
  <si>
    <t>中等职业学校国家助学金建档立卡等应受助学生比例</t>
  </si>
  <si>
    <t>中职免学费建档立卡等应受助学生比例</t>
  </si>
  <si>
    <t>普通高中免学杂费建档立卡等应受助学生比例</t>
  </si>
  <si>
    <t>本专科生国家奖学金奖励人数</t>
  </si>
  <si>
    <t>按下达名额</t>
  </si>
  <si>
    <t>本专科生国家励志奖学金资助面</t>
  </si>
  <si>
    <t>本专科生国家助学金资助面</t>
  </si>
  <si>
    <t>≥20%</t>
  </si>
  <si>
    <t>高校毕业生应征入伍受助学生享受比例</t>
  </si>
  <si>
    <t>质量指标</t>
  </si>
  <si>
    <t>高中阶段职普比</t>
  </si>
  <si>
    <t>大体相当</t>
  </si>
  <si>
    <t>中职学生就业率</t>
  </si>
  <si>
    <t>时效指标</t>
  </si>
  <si>
    <t>奖助学金按规定及时发放率</t>
  </si>
  <si>
    <t>年度预算执行进度</t>
  </si>
  <si>
    <t>效益指标</t>
  </si>
  <si>
    <t>社会效益
指标</t>
  </si>
  <si>
    <t>减轻普通高中、中职学生经济压力，激励普通高中学生成长成才</t>
  </si>
  <si>
    <t>达成</t>
  </si>
  <si>
    <t>结合实际，在确定普通高中国家助学金资助面时适当向农村地区、贫困地区和民族地区倾斜</t>
  </si>
  <si>
    <t>适当倾斜</t>
  </si>
  <si>
    <t>满意度指标</t>
  </si>
  <si>
    <t>服务对象
满意度指标</t>
  </si>
  <si>
    <t>学生、家长抽样调查满意度</t>
  </si>
  <si>
    <t>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</si>
</sst>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9" fillId="0" borderId="4" applyNumberFormat="0" applyFill="0" applyAlignment="0" applyProtection="0"/>
    <xf numFmtId="0" fontId="18" fillId="6" borderId="0" applyNumberFormat="0" applyBorder="0" applyAlignment="0" applyProtection="0"/>
    <xf numFmtId="0" fontId="14" fillId="0" borderId="5" applyNumberFormat="0" applyFill="0" applyAlignment="0" applyProtection="0"/>
    <xf numFmtId="0" fontId="18" fillId="6" borderId="0" applyNumberFormat="0" applyBorder="0" applyAlignment="0" applyProtection="0"/>
    <xf numFmtId="0" fontId="26" fillId="8" borderId="6" applyNumberFormat="0" applyAlignment="0" applyProtection="0"/>
    <xf numFmtId="0" fontId="21" fillId="8" borderId="1" applyNumberFormat="0" applyAlignment="0" applyProtection="0"/>
    <xf numFmtId="0" fontId="11" fillId="0" borderId="0">
      <alignment/>
      <protection/>
    </xf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0">
      <alignment vertical="center"/>
      <protection/>
    </xf>
    <xf numFmtId="0" fontId="8" fillId="0" borderId="9" applyNumberFormat="0" applyFill="0" applyAlignment="0" applyProtection="0"/>
    <xf numFmtId="0" fontId="30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1" fillId="0" borderId="0">
      <alignment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1" fillId="0" borderId="0" applyProtection="0">
      <alignment/>
    </xf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47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7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7" applyNumberFormat="1" applyFont="1" applyBorder="1" applyAlignment="1" applyProtection="1">
      <alignment horizontal="center" vertical="center" wrapText="1"/>
      <protection/>
    </xf>
    <xf numFmtId="0" fontId="4" fillId="0" borderId="11" xfId="47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47" applyNumberFormat="1" applyFont="1" applyBorder="1" applyAlignment="1" applyProtection="1">
      <alignment horizontal="center" vertical="center" wrapText="1"/>
      <protection/>
    </xf>
    <xf numFmtId="0" fontId="4" fillId="0" borderId="12" xfId="47" applyNumberFormat="1" applyFont="1" applyBorder="1" applyAlignment="1" applyProtection="1">
      <alignment horizontal="center" vertical="center" wrapText="1"/>
      <protection/>
    </xf>
    <xf numFmtId="0" fontId="5" fillId="0" borderId="13" xfId="47" applyNumberFormat="1" applyFont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47" applyNumberFormat="1" applyFont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47" applyNumberFormat="1" applyFont="1" applyBorder="1" applyAlignment="1" applyProtection="1">
      <alignment horizontal="left" vertical="center" wrapText="1"/>
      <protection/>
    </xf>
    <xf numFmtId="0" fontId="4" fillId="0" borderId="14" xfId="47" applyNumberFormat="1" applyFont="1" applyFill="1" applyBorder="1" applyAlignment="1" applyProtection="1">
      <alignment horizontal="left" vertical="center" wrapText="1"/>
      <protection/>
    </xf>
    <xf numFmtId="0" fontId="4" fillId="0" borderId="11" xfId="47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47" applyNumberFormat="1" applyFont="1" applyBorder="1" applyAlignment="1" applyProtection="1">
      <alignment horizontal="left" vertical="center" wrapText="1"/>
      <protection/>
    </xf>
    <xf numFmtId="0" fontId="4" fillId="0" borderId="16" xfId="47" applyNumberFormat="1" applyFont="1" applyFill="1" applyBorder="1" applyAlignment="1" applyProtection="1">
      <alignment horizontal="left" vertical="center" wrapText="1"/>
      <protection/>
    </xf>
    <xf numFmtId="0" fontId="5" fillId="0" borderId="17" xfId="47" applyNumberFormat="1" applyFont="1" applyBorder="1" applyAlignment="1" applyProtection="1">
      <alignment horizontal="center" vertical="center" wrapText="1"/>
      <protection/>
    </xf>
    <xf numFmtId="0" fontId="5" fillId="0" borderId="15" xfId="47" applyNumberFormat="1" applyFont="1" applyFill="1" applyBorder="1" applyAlignment="1" applyProtection="1">
      <alignment horizontal="center" vertical="center" wrapText="1"/>
      <protection/>
    </xf>
    <xf numFmtId="0" fontId="6" fillId="0" borderId="18" xfId="70" applyFont="1" applyFill="1" applyBorder="1" applyAlignment="1" applyProtection="1">
      <alignment horizontal="center" vertical="center" wrapText="1"/>
      <protection/>
    </xf>
    <xf numFmtId="0" fontId="6" fillId="0" borderId="17" xfId="70" applyFont="1" applyFill="1" applyBorder="1" applyAlignment="1" applyProtection="1">
      <alignment horizontal="center" vertical="center" wrapText="1"/>
      <protection/>
    </xf>
    <xf numFmtId="0" fontId="6" fillId="0" borderId="17" xfId="70" applyFont="1" applyFill="1" applyBorder="1" applyAlignment="1" applyProtection="1">
      <alignment vertical="center" wrapText="1"/>
      <protection/>
    </xf>
    <xf numFmtId="9" fontId="6" fillId="0" borderId="17" xfId="70" applyNumberFormat="1" applyFont="1" applyFill="1" applyBorder="1" applyAlignment="1" applyProtection="1">
      <alignment horizontal="center" vertical="center" wrapText="1"/>
      <protection/>
    </xf>
    <xf numFmtId="0" fontId="6" fillId="0" borderId="19" xfId="70" applyFont="1" applyFill="1" applyBorder="1" applyAlignment="1" applyProtection="1">
      <alignment horizontal="center" vertical="center" wrapText="1"/>
      <protection/>
    </xf>
    <xf numFmtId="0" fontId="5" fillId="0" borderId="10" xfId="47" applyNumberFormat="1" applyFont="1" applyFill="1" applyBorder="1" applyAlignment="1" applyProtection="1">
      <alignment horizontal="center" vertical="center" wrapText="1"/>
      <protection/>
    </xf>
    <xf numFmtId="0" fontId="7" fillId="1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7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12" fillId="0" borderId="17" xfId="25" applyNumberFormat="1" applyFont="1" applyFill="1" applyBorder="1" applyAlignment="1">
      <alignment horizontal="center" vertical="center" wrapText="1"/>
      <protection/>
    </xf>
    <xf numFmtId="0" fontId="7" fillId="18" borderId="17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8" xfId="25" applyNumberFormat="1" applyFont="1" applyFill="1" applyBorder="1" applyAlignment="1">
      <alignment horizontal="center" vertical="center" wrapText="1"/>
      <protection/>
    </xf>
    <xf numFmtId="0" fontId="12" fillId="0" borderId="19" xfId="25" applyNumberFormat="1" applyFont="1" applyFill="1" applyBorder="1" applyAlignment="1">
      <alignment horizontal="center" vertical="center" wrapText="1"/>
      <protection/>
    </xf>
    <xf numFmtId="0" fontId="12" fillId="0" borderId="20" xfId="25" applyNumberFormat="1" applyFont="1" applyFill="1" applyBorder="1" applyAlignment="1">
      <alignment horizontal="center" vertical="center" wrapText="1"/>
      <protection/>
    </xf>
    <xf numFmtId="0" fontId="7" fillId="18" borderId="17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赣财教指(2012)140号附件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临时生活补贴分配表 2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_08年公用经费测算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22" xfId="67"/>
    <cellStyle name="40% - 强调文字颜色 6" xfId="68"/>
    <cellStyle name="60% - 强调文字颜色 6" xfId="69"/>
    <cellStyle name="常规 2" xfId="70"/>
    <cellStyle name="常规_08年励志奖助学金预算" xfId="71"/>
    <cellStyle name="常规_2010 国免统计表（上报）" xfId="72"/>
    <cellStyle name="常规 123" xfId="73"/>
    <cellStyle name="常规_Sheet3" xfId="74"/>
    <cellStyle name="常规_08年励志奖助学金预算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Zeros="0" tabSelected="1" zoomScale="115" zoomScaleNormal="115" workbookViewId="0" topLeftCell="A1">
      <pane xSplit="1" ySplit="8" topLeftCell="C9" activePane="bottomRight" state="frozen"/>
      <selection pane="bottomRight" activeCell="J29" sqref="J29"/>
    </sheetView>
  </sheetViews>
  <sheetFormatPr defaultColWidth="9.00390625" defaultRowHeight="13.5"/>
  <cols>
    <col min="1" max="1" width="26.25390625" style="0" customWidth="1"/>
    <col min="2" max="6" width="8.625" style="0" customWidth="1"/>
    <col min="7" max="7" width="8.625" style="33" customWidth="1"/>
    <col min="8" max="9" width="8.625" style="34" customWidth="1"/>
    <col min="10" max="10" width="8.625" style="33" customWidth="1"/>
    <col min="11" max="20" width="8.625" style="0" customWidth="1"/>
    <col min="21" max="21" width="13.50390625" style="0" customWidth="1"/>
  </cols>
  <sheetData>
    <row r="1" spans="1:20" s="1" customFormat="1" ht="24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1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8"/>
      <c r="U3" s="48" t="s">
        <v>2</v>
      </c>
    </row>
    <row r="4" spans="1:21" ht="13.5">
      <c r="A4" s="39" t="s">
        <v>3</v>
      </c>
      <c r="B4" s="40" t="s">
        <v>4</v>
      </c>
      <c r="C4" s="40"/>
      <c r="D4" s="40"/>
      <c r="E4" s="40" t="s">
        <v>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9" t="s">
        <v>6</v>
      </c>
    </row>
    <row r="5" spans="1:21" ht="13.5">
      <c r="A5" s="39"/>
      <c r="B5" s="40"/>
      <c r="C5" s="40"/>
      <c r="D5" s="40"/>
      <c r="E5" s="40" t="s">
        <v>7</v>
      </c>
      <c r="F5" s="40"/>
      <c r="G5" s="40"/>
      <c r="H5" s="40"/>
      <c r="I5" s="40"/>
      <c r="J5" s="40"/>
      <c r="K5" s="40" t="s">
        <v>8</v>
      </c>
      <c r="L5" s="40"/>
      <c r="M5" s="40"/>
      <c r="N5" s="40"/>
      <c r="O5" s="40"/>
      <c r="P5" s="40"/>
      <c r="Q5" s="40" t="s">
        <v>9</v>
      </c>
      <c r="R5" s="40"/>
      <c r="S5" s="40"/>
      <c r="T5" s="40" t="s">
        <v>10</v>
      </c>
      <c r="U5" s="50"/>
    </row>
    <row r="6" spans="1:21" ht="18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50"/>
    </row>
    <row r="7" spans="1:21" ht="13.5">
      <c r="A7" s="39"/>
      <c r="B7" s="40" t="s">
        <v>11</v>
      </c>
      <c r="C7" s="40" t="s">
        <v>12</v>
      </c>
      <c r="D7" s="40" t="s">
        <v>13</v>
      </c>
      <c r="E7" s="40" t="s">
        <v>12</v>
      </c>
      <c r="F7" s="40"/>
      <c r="G7" s="40"/>
      <c r="H7" s="40" t="s">
        <v>13</v>
      </c>
      <c r="I7" s="40"/>
      <c r="J7" s="40"/>
      <c r="K7" s="40" t="s">
        <v>12</v>
      </c>
      <c r="L7" s="40"/>
      <c r="M7" s="40"/>
      <c r="N7" s="40" t="s">
        <v>13</v>
      </c>
      <c r="O7" s="40"/>
      <c r="P7" s="40"/>
      <c r="Q7" s="40" t="s">
        <v>12</v>
      </c>
      <c r="R7" s="40"/>
      <c r="S7" s="40"/>
      <c r="T7" s="40" t="s">
        <v>12</v>
      </c>
      <c r="U7" s="50"/>
    </row>
    <row r="8" spans="1:21" ht="27">
      <c r="A8" s="39"/>
      <c r="B8" s="40"/>
      <c r="C8" s="40"/>
      <c r="D8" s="40"/>
      <c r="E8" s="40" t="s">
        <v>14</v>
      </c>
      <c r="F8" s="40" t="s">
        <v>15</v>
      </c>
      <c r="G8" s="40" t="s">
        <v>16</v>
      </c>
      <c r="H8" s="40" t="s">
        <v>14</v>
      </c>
      <c r="I8" s="40" t="s">
        <v>15</v>
      </c>
      <c r="J8" s="40" t="s">
        <v>16</v>
      </c>
      <c r="K8" s="40" t="s">
        <v>14</v>
      </c>
      <c r="L8" s="40" t="s">
        <v>15</v>
      </c>
      <c r="M8" s="40" t="s">
        <v>16</v>
      </c>
      <c r="N8" s="40" t="s">
        <v>14</v>
      </c>
      <c r="O8" s="40" t="s">
        <v>15</v>
      </c>
      <c r="P8" s="40" t="s">
        <v>16</v>
      </c>
      <c r="Q8" s="40" t="s">
        <v>14</v>
      </c>
      <c r="R8" s="40" t="s">
        <v>17</v>
      </c>
      <c r="S8" s="40" t="s">
        <v>16</v>
      </c>
      <c r="T8" s="40"/>
      <c r="U8" s="51"/>
    </row>
    <row r="9" spans="1:21" s="30" customFormat="1" ht="18.75" customHeight="1">
      <c r="A9" s="41" t="s">
        <v>11</v>
      </c>
      <c r="B9" s="42">
        <f>SUM(B10:B25)-B10</f>
        <v>4673.849999999999</v>
      </c>
      <c r="C9" s="42">
        <f aca="true" t="shared" si="0" ref="C9:T9">SUM(C10:C25)-C10</f>
        <v>4318.850000000001</v>
      </c>
      <c r="D9" s="42">
        <f t="shared" si="0"/>
        <v>355</v>
      </c>
      <c r="E9" s="42">
        <f t="shared" si="0"/>
        <v>1948</v>
      </c>
      <c r="F9" s="42">
        <f t="shared" si="0"/>
        <v>926</v>
      </c>
      <c r="G9" s="42">
        <f t="shared" si="0"/>
        <v>1022</v>
      </c>
      <c r="H9" s="42">
        <f t="shared" si="0"/>
        <v>195</v>
      </c>
      <c r="I9" s="42">
        <f t="shared" si="0"/>
        <v>93</v>
      </c>
      <c r="J9" s="42">
        <f t="shared" si="0"/>
        <v>101.99999999999997</v>
      </c>
      <c r="K9" s="42">
        <f t="shared" si="0"/>
        <v>1604.04</v>
      </c>
      <c r="L9" s="42">
        <f t="shared" si="0"/>
        <v>702.2799999999997</v>
      </c>
      <c r="M9" s="42">
        <f t="shared" si="0"/>
        <v>901.76</v>
      </c>
      <c r="N9" s="42">
        <f t="shared" si="0"/>
        <v>160</v>
      </c>
      <c r="O9" s="42">
        <f t="shared" si="0"/>
        <v>69.99999999999999</v>
      </c>
      <c r="P9" s="42">
        <f t="shared" si="0"/>
        <v>90.00000000000001</v>
      </c>
      <c r="Q9" s="42">
        <f t="shared" si="0"/>
        <v>37.8</v>
      </c>
      <c r="R9" s="42">
        <f t="shared" si="0"/>
        <v>34.9</v>
      </c>
      <c r="S9" s="42">
        <f t="shared" si="0"/>
        <v>2.9</v>
      </c>
      <c r="T9" s="42">
        <f t="shared" si="0"/>
        <v>729.01</v>
      </c>
      <c r="U9" s="52"/>
    </row>
    <row r="10" spans="1:21" s="31" customFormat="1" ht="13.5">
      <c r="A10" s="43" t="s">
        <v>18</v>
      </c>
      <c r="B10" s="44">
        <f>C10+D10</f>
        <v>4497.37</v>
      </c>
      <c r="C10" s="44">
        <f>E10+K10+Q10+T10</f>
        <v>4163.87</v>
      </c>
      <c r="D10" s="44">
        <f>H10+N10</f>
        <v>333.5</v>
      </c>
      <c r="E10" s="44">
        <f>F10+G10</f>
        <v>1934</v>
      </c>
      <c r="F10" s="44">
        <f>F11+F12+F13+F14+F15+F16+F17+F18+F19+F20+F21+F22</f>
        <v>917</v>
      </c>
      <c r="G10" s="44">
        <f aca="true" t="shared" si="1" ref="G10:T10">G11+G12+G13+G14+G15+G16+G17+G18+G19+G20+G21+G22</f>
        <v>1017</v>
      </c>
      <c r="H10" s="44">
        <f>I10+J10</f>
        <v>194</v>
      </c>
      <c r="I10" s="44">
        <f t="shared" si="1"/>
        <v>92</v>
      </c>
      <c r="J10" s="44">
        <f t="shared" si="1"/>
        <v>102</v>
      </c>
      <c r="K10" s="44">
        <f>L10+M10</f>
        <v>1500.8600000000001</v>
      </c>
      <c r="L10" s="44">
        <f t="shared" si="1"/>
        <v>648.44</v>
      </c>
      <c r="M10" s="44">
        <f t="shared" si="1"/>
        <v>852.4200000000001</v>
      </c>
      <c r="N10" s="44">
        <f>O10+P10</f>
        <v>139.5</v>
      </c>
      <c r="O10" s="44">
        <f t="shared" si="1"/>
        <v>59.8</v>
      </c>
      <c r="P10" s="44">
        <f t="shared" si="1"/>
        <v>79.7</v>
      </c>
      <c r="Q10" s="44">
        <f>R10+S10</f>
        <v>0</v>
      </c>
      <c r="R10" s="44">
        <f t="shared" si="1"/>
        <v>0</v>
      </c>
      <c r="S10" s="44">
        <f t="shared" si="1"/>
        <v>0</v>
      </c>
      <c r="T10" s="44">
        <f t="shared" si="1"/>
        <v>729.01</v>
      </c>
      <c r="U10" s="53"/>
    </row>
    <row r="11" spans="1:21" s="32" customFormat="1" ht="13.5">
      <c r="A11" s="45" t="s">
        <v>19</v>
      </c>
      <c r="B11" s="46">
        <f aca="true" t="shared" si="2" ref="B11:B26">C11+D11</f>
        <v>1009</v>
      </c>
      <c r="C11" s="46">
        <f aca="true" t="shared" si="3" ref="C11:C26">E11+K11+Q11+T11</f>
        <v>917</v>
      </c>
      <c r="D11" s="46">
        <f aca="true" t="shared" si="4" ref="D11:D26">H11+N11</f>
        <v>92</v>
      </c>
      <c r="E11" s="46">
        <f aca="true" t="shared" si="5" ref="E11:E25">F11+G11</f>
        <v>917</v>
      </c>
      <c r="F11" s="46">
        <v>917</v>
      </c>
      <c r="G11" s="46"/>
      <c r="H11" s="46">
        <f aca="true" t="shared" si="6" ref="H11:H25">I11+J11</f>
        <v>92</v>
      </c>
      <c r="I11" s="46">
        <v>92</v>
      </c>
      <c r="J11" s="46"/>
      <c r="K11" s="46">
        <f aca="true" t="shared" si="7" ref="K11:K25">L11+M11</f>
        <v>0</v>
      </c>
      <c r="L11" s="46"/>
      <c r="M11" s="46"/>
      <c r="N11" s="46">
        <f aca="true" t="shared" si="8" ref="N11:N25">O11+P11</f>
        <v>0</v>
      </c>
      <c r="O11" s="46"/>
      <c r="P11" s="46"/>
      <c r="Q11" s="46">
        <f aca="true" t="shared" si="9" ref="Q11:Q25">R11+S11</f>
        <v>0</v>
      </c>
      <c r="R11" s="46"/>
      <c r="S11" s="46"/>
      <c r="T11" s="46"/>
      <c r="U11" s="54"/>
    </row>
    <row r="12" spans="1:21" s="32" customFormat="1" ht="13.5">
      <c r="A12" s="45" t="s">
        <v>20</v>
      </c>
      <c r="B12" s="46">
        <f t="shared" si="2"/>
        <v>562.8</v>
      </c>
      <c r="C12" s="46">
        <f t="shared" si="3"/>
        <v>497.8</v>
      </c>
      <c r="D12" s="46">
        <f t="shared" si="4"/>
        <v>65</v>
      </c>
      <c r="E12" s="46">
        <f t="shared" si="5"/>
        <v>497.8</v>
      </c>
      <c r="F12" s="46"/>
      <c r="G12" s="46">
        <v>497.8</v>
      </c>
      <c r="H12" s="46">
        <f t="shared" si="6"/>
        <v>65</v>
      </c>
      <c r="I12" s="46"/>
      <c r="J12" s="46">
        <v>65</v>
      </c>
      <c r="K12" s="46">
        <f t="shared" si="7"/>
        <v>0</v>
      </c>
      <c r="L12" s="46"/>
      <c r="M12" s="46"/>
      <c r="N12" s="46">
        <f t="shared" si="8"/>
        <v>0</v>
      </c>
      <c r="O12" s="46"/>
      <c r="P12" s="46"/>
      <c r="Q12" s="46">
        <f t="shared" si="9"/>
        <v>0</v>
      </c>
      <c r="R12" s="46"/>
      <c r="S12" s="46"/>
      <c r="T12" s="46"/>
      <c r="U12" s="55" t="s">
        <v>21</v>
      </c>
    </row>
    <row r="13" spans="1:21" s="32" customFormat="1" ht="13.5">
      <c r="A13" s="45" t="s">
        <v>22</v>
      </c>
      <c r="B13" s="46">
        <f t="shared" si="2"/>
        <v>156.2</v>
      </c>
      <c r="C13" s="46">
        <f t="shared" si="3"/>
        <v>156.2</v>
      </c>
      <c r="D13" s="46">
        <f t="shared" si="4"/>
        <v>0</v>
      </c>
      <c r="E13" s="46">
        <f t="shared" si="5"/>
        <v>156.2</v>
      </c>
      <c r="F13" s="46"/>
      <c r="G13" s="46">
        <v>156.2</v>
      </c>
      <c r="H13" s="46">
        <f t="shared" si="6"/>
        <v>0</v>
      </c>
      <c r="I13" s="46"/>
      <c r="J13" s="46"/>
      <c r="K13" s="46">
        <f t="shared" si="7"/>
        <v>0</v>
      </c>
      <c r="L13" s="46"/>
      <c r="M13" s="46"/>
      <c r="N13" s="46">
        <f t="shared" si="8"/>
        <v>0</v>
      </c>
      <c r="O13" s="46"/>
      <c r="P13" s="46"/>
      <c r="Q13" s="46">
        <f t="shared" si="9"/>
        <v>0</v>
      </c>
      <c r="R13" s="46"/>
      <c r="S13" s="46"/>
      <c r="T13" s="46"/>
      <c r="U13" s="54"/>
    </row>
    <row r="14" spans="1:21" s="32" customFormat="1" ht="13.5">
      <c r="A14" s="45" t="s">
        <v>23</v>
      </c>
      <c r="B14" s="46">
        <f t="shared" si="2"/>
        <v>203.7</v>
      </c>
      <c r="C14" s="46">
        <f t="shared" si="3"/>
        <v>189</v>
      </c>
      <c r="D14" s="46">
        <f t="shared" si="4"/>
        <v>14.7</v>
      </c>
      <c r="E14" s="46">
        <f t="shared" si="5"/>
        <v>189</v>
      </c>
      <c r="F14" s="46"/>
      <c r="G14" s="46">
        <v>189</v>
      </c>
      <c r="H14" s="46">
        <f t="shared" si="6"/>
        <v>14.7</v>
      </c>
      <c r="I14" s="46"/>
      <c r="J14" s="46">
        <v>14.7</v>
      </c>
      <c r="K14" s="46">
        <f t="shared" si="7"/>
        <v>0</v>
      </c>
      <c r="L14" s="46"/>
      <c r="M14" s="46"/>
      <c r="N14" s="46">
        <f t="shared" si="8"/>
        <v>0</v>
      </c>
      <c r="O14" s="46"/>
      <c r="P14" s="46"/>
      <c r="Q14" s="46">
        <f t="shared" si="9"/>
        <v>0</v>
      </c>
      <c r="R14" s="46"/>
      <c r="S14" s="46"/>
      <c r="T14" s="46"/>
      <c r="U14" s="54"/>
    </row>
    <row r="15" spans="1:21" s="32" customFormat="1" ht="13.5">
      <c r="A15" s="45" t="s">
        <v>24</v>
      </c>
      <c r="B15" s="46">
        <f t="shared" si="2"/>
        <v>285.19</v>
      </c>
      <c r="C15" s="46">
        <f t="shared" si="3"/>
        <v>285.19</v>
      </c>
      <c r="D15" s="46">
        <f t="shared" si="4"/>
        <v>0</v>
      </c>
      <c r="E15" s="46">
        <f t="shared" si="5"/>
        <v>0</v>
      </c>
      <c r="F15" s="46"/>
      <c r="G15" s="46"/>
      <c r="H15" s="46">
        <f t="shared" si="6"/>
        <v>0</v>
      </c>
      <c r="I15" s="46"/>
      <c r="J15" s="46"/>
      <c r="K15" s="46">
        <f t="shared" si="7"/>
        <v>0</v>
      </c>
      <c r="L15" s="46"/>
      <c r="M15" s="46"/>
      <c r="N15" s="46">
        <f t="shared" si="8"/>
        <v>0</v>
      </c>
      <c r="O15" s="46"/>
      <c r="P15" s="46"/>
      <c r="Q15" s="46">
        <f t="shared" si="9"/>
        <v>0</v>
      </c>
      <c r="R15" s="46"/>
      <c r="S15" s="46"/>
      <c r="T15" s="46">
        <v>285.19</v>
      </c>
      <c r="U15" s="54"/>
    </row>
    <row r="16" spans="1:21" s="32" customFormat="1" ht="13.5">
      <c r="A16" s="45" t="s">
        <v>25</v>
      </c>
      <c r="B16" s="46">
        <f t="shared" si="2"/>
        <v>90.7</v>
      </c>
      <c r="C16" s="46">
        <f t="shared" si="3"/>
        <v>86.7</v>
      </c>
      <c r="D16" s="46">
        <f t="shared" si="4"/>
        <v>4</v>
      </c>
      <c r="E16" s="46">
        <f t="shared" si="5"/>
        <v>86.7</v>
      </c>
      <c r="F16" s="46"/>
      <c r="G16" s="46">
        <v>86.7</v>
      </c>
      <c r="H16" s="46">
        <f t="shared" si="6"/>
        <v>4</v>
      </c>
      <c r="I16" s="46"/>
      <c r="J16" s="46">
        <v>4</v>
      </c>
      <c r="K16" s="46">
        <f t="shared" si="7"/>
        <v>0</v>
      </c>
      <c r="L16" s="46"/>
      <c r="M16" s="46"/>
      <c r="N16" s="46">
        <f t="shared" si="8"/>
        <v>0</v>
      </c>
      <c r="O16" s="46"/>
      <c r="P16" s="46"/>
      <c r="Q16" s="46">
        <f t="shared" si="9"/>
        <v>0</v>
      </c>
      <c r="R16" s="46"/>
      <c r="S16" s="46"/>
      <c r="T16" s="46"/>
      <c r="U16" s="54"/>
    </row>
    <row r="17" spans="1:21" s="32" customFormat="1" ht="13.5">
      <c r="A17" s="45" t="s">
        <v>26</v>
      </c>
      <c r="B17" s="46">
        <f t="shared" si="2"/>
        <v>235.6</v>
      </c>
      <c r="C17" s="46">
        <f t="shared" si="3"/>
        <v>235.6</v>
      </c>
      <c r="D17" s="46">
        <f t="shared" si="4"/>
        <v>0</v>
      </c>
      <c r="E17" s="46">
        <f t="shared" si="5"/>
        <v>0</v>
      </c>
      <c r="F17" s="46"/>
      <c r="G17" s="46"/>
      <c r="H17" s="46">
        <f t="shared" si="6"/>
        <v>0</v>
      </c>
      <c r="I17" s="46"/>
      <c r="J17" s="46"/>
      <c r="K17" s="46">
        <f t="shared" si="7"/>
        <v>0</v>
      </c>
      <c r="L17" s="46"/>
      <c r="M17" s="46"/>
      <c r="N17" s="46">
        <f t="shared" si="8"/>
        <v>0</v>
      </c>
      <c r="O17" s="46"/>
      <c r="P17" s="46"/>
      <c r="Q17" s="46">
        <f t="shared" si="9"/>
        <v>0</v>
      </c>
      <c r="R17" s="46"/>
      <c r="S17" s="46"/>
      <c r="T17" s="46">
        <v>235.6</v>
      </c>
      <c r="U17" s="54"/>
    </row>
    <row r="18" spans="1:21" s="32" customFormat="1" ht="13.5">
      <c r="A18" s="45" t="s">
        <v>27</v>
      </c>
      <c r="B18" s="46">
        <f t="shared" si="2"/>
        <v>29.9</v>
      </c>
      <c r="C18" s="46">
        <f t="shared" si="3"/>
        <v>25.8</v>
      </c>
      <c r="D18" s="46">
        <f t="shared" si="4"/>
        <v>4.1</v>
      </c>
      <c r="E18" s="46">
        <f t="shared" si="5"/>
        <v>25.8</v>
      </c>
      <c r="F18" s="46"/>
      <c r="G18" s="46">
        <v>25.8</v>
      </c>
      <c r="H18" s="46">
        <f t="shared" si="6"/>
        <v>4.1</v>
      </c>
      <c r="I18" s="46"/>
      <c r="J18" s="46">
        <v>4.1</v>
      </c>
      <c r="K18" s="46">
        <f t="shared" si="7"/>
        <v>0</v>
      </c>
      <c r="L18" s="46"/>
      <c r="M18" s="46"/>
      <c r="N18" s="46">
        <f t="shared" si="8"/>
        <v>0</v>
      </c>
      <c r="O18" s="46"/>
      <c r="P18" s="46"/>
      <c r="Q18" s="46">
        <f t="shared" si="9"/>
        <v>0</v>
      </c>
      <c r="R18" s="46"/>
      <c r="S18" s="46"/>
      <c r="T18" s="46"/>
      <c r="U18" s="54"/>
    </row>
    <row r="19" spans="1:21" s="32" customFormat="1" ht="13.5">
      <c r="A19" s="45" t="s">
        <v>28</v>
      </c>
      <c r="B19" s="46">
        <f t="shared" si="2"/>
        <v>208.22</v>
      </c>
      <c r="C19" s="46">
        <f t="shared" si="3"/>
        <v>208.22</v>
      </c>
      <c r="D19" s="46">
        <f t="shared" si="4"/>
        <v>0</v>
      </c>
      <c r="E19" s="46">
        <f t="shared" si="5"/>
        <v>0</v>
      </c>
      <c r="F19" s="46"/>
      <c r="G19" s="46"/>
      <c r="H19" s="46">
        <f t="shared" si="6"/>
        <v>0</v>
      </c>
      <c r="I19" s="46"/>
      <c r="J19" s="46"/>
      <c r="K19" s="46">
        <f t="shared" si="7"/>
        <v>0</v>
      </c>
      <c r="L19" s="46"/>
      <c r="M19" s="46"/>
      <c r="N19" s="46">
        <f t="shared" si="8"/>
        <v>0</v>
      </c>
      <c r="O19" s="46"/>
      <c r="P19" s="46"/>
      <c r="Q19" s="46">
        <f t="shared" si="9"/>
        <v>0</v>
      </c>
      <c r="R19" s="46"/>
      <c r="S19" s="46"/>
      <c r="T19" s="46">
        <v>208.22</v>
      </c>
      <c r="U19" s="54"/>
    </row>
    <row r="20" spans="1:21" s="32" customFormat="1" ht="13.5">
      <c r="A20" s="45" t="s">
        <v>29</v>
      </c>
      <c r="B20" s="46">
        <f t="shared" si="2"/>
        <v>75.7</v>
      </c>
      <c r="C20" s="46">
        <f t="shared" si="3"/>
        <v>61.5</v>
      </c>
      <c r="D20" s="46">
        <f t="shared" si="4"/>
        <v>14.2</v>
      </c>
      <c r="E20" s="46">
        <f t="shared" si="5"/>
        <v>61.5</v>
      </c>
      <c r="F20" s="46"/>
      <c r="G20" s="46">
        <v>61.5</v>
      </c>
      <c r="H20" s="46">
        <f t="shared" si="6"/>
        <v>14.2</v>
      </c>
      <c r="I20" s="46"/>
      <c r="J20" s="46">
        <v>14.2</v>
      </c>
      <c r="K20" s="46">
        <f t="shared" si="7"/>
        <v>0</v>
      </c>
      <c r="L20" s="46"/>
      <c r="M20" s="46"/>
      <c r="N20" s="46">
        <f t="shared" si="8"/>
        <v>0</v>
      </c>
      <c r="O20" s="46"/>
      <c r="P20" s="46"/>
      <c r="Q20" s="46">
        <f t="shared" si="9"/>
        <v>0</v>
      </c>
      <c r="R20" s="46"/>
      <c r="S20" s="46"/>
      <c r="T20" s="46"/>
      <c r="U20" s="54"/>
    </row>
    <row r="21" spans="1:21" s="32" customFormat="1" ht="25.5" customHeight="1">
      <c r="A21" s="45" t="s">
        <v>30</v>
      </c>
      <c r="B21" s="46">
        <f t="shared" si="2"/>
        <v>1133.3700000000001</v>
      </c>
      <c r="C21" s="46">
        <f t="shared" si="3"/>
        <v>1037.0700000000002</v>
      </c>
      <c r="D21" s="46">
        <f t="shared" si="4"/>
        <v>96.3</v>
      </c>
      <c r="E21" s="46">
        <f t="shared" si="5"/>
        <v>0</v>
      </c>
      <c r="F21" s="46"/>
      <c r="G21" s="46"/>
      <c r="H21" s="46">
        <f t="shared" si="6"/>
        <v>0</v>
      </c>
      <c r="I21" s="46"/>
      <c r="J21" s="46"/>
      <c r="K21" s="46">
        <f t="shared" si="7"/>
        <v>1037.0700000000002</v>
      </c>
      <c r="L21" s="46">
        <v>492.6</v>
      </c>
      <c r="M21" s="46">
        <v>544.47</v>
      </c>
      <c r="N21" s="46">
        <f t="shared" si="8"/>
        <v>96.3</v>
      </c>
      <c r="O21" s="46">
        <v>45.4</v>
      </c>
      <c r="P21" s="46">
        <v>50.9</v>
      </c>
      <c r="Q21" s="46">
        <f t="shared" si="9"/>
        <v>0</v>
      </c>
      <c r="R21" s="46"/>
      <c r="S21" s="46"/>
      <c r="T21" s="46"/>
      <c r="U21" s="56" t="s">
        <v>31</v>
      </c>
    </row>
    <row r="22" spans="1:21" s="32" customFormat="1" ht="13.5">
      <c r="A22" s="45" t="s">
        <v>32</v>
      </c>
      <c r="B22" s="46">
        <f t="shared" si="2"/>
        <v>506.98999999999995</v>
      </c>
      <c r="C22" s="46">
        <f t="shared" si="3"/>
        <v>463.78999999999996</v>
      </c>
      <c r="D22" s="46">
        <f t="shared" si="4"/>
        <v>43.2</v>
      </c>
      <c r="E22" s="46">
        <f t="shared" si="5"/>
        <v>0</v>
      </c>
      <c r="F22" s="46"/>
      <c r="G22" s="46"/>
      <c r="H22" s="46">
        <f t="shared" si="6"/>
        <v>0</v>
      </c>
      <c r="I22" s="46"/>
      <c r="J22" s="46"/>
      <c r="K22" s="46">
        <f t="shared" si="7"/>
        <v>463.78999999999996</v>
      </c>
      <c r="L22" s="46">
        <v>155.84</v>
      </c>
      <c r="M22" s="46">
        <v>307.95</v>
      </c>
      <c r="N22" s="46">
        <f t="shared" si="8"/>
        <v>43.2</v>
      </c>
      <c r="O22" s="46">
        <v>14.4</v>
      </c>
      <c r="P22" s="46">
        <v>28.8</v>
      </c>
      <c r="Q22" s="46">
        <f t="shared" si="9"/>
        <v>0</v>
      </c>
      <c r="R22" s="46"/>
      <c r="S22" s="46"/>
      <c r="T22" s="46"/>
      <c r="U22" s="54"/>
    </row>
    <row r="23" spans="1:21" s="31" customFormat="1" ht="13.5">
      <c r="A23" s="43" t="s">
        <v>33</v>
      </c>
      <c r="B23" s="44">
        <f t="shared" si="2"/>
        <v>81.19999999999999</v>
      </c>
      <c r="C23" s="44">
        <f t="shared" si="3"/>
        <v>76.1</v>
      </c>
      <c r="D23" s="44">
        <f t="shared" si="4"/>
        <v>5.1</v>
      </c>
      <c r="E23" s="44">
        <f t="shared" si="5"/>
        <v>14</v>
      </c>
      <c r="F23" s="44">
        <v>9</v>
      </c>
      <c r="G23" s="44">
        <v>5</v>
      </c>
      <c r="H23" s="44">
        <f t="shared" si="6"/>
        <v>1</v>
      </c>
      <c r="I23" s="44">
        <v>1</v>
      </c>
      <c r="J23" s="44"/>
      <c r="K23" s="44">
        <f t="shared" si="7"/>
        <v>45.1</v>
      </c>
      <c r="L23" s="44">
        <v>23.75</v>
      </c>
      <c r="M23" s="44">
        <v>21.35</v>
      </c>
      <c r="N23" s="44">
        <f t="shared" si="8"/>
        <v>4.1</v>
      </c>
      <c r="O23" s="44">
        <v>2.1</v>
      </c>
      <c r="P23" s="44">
        <v>2</v>
      </c>
      <c r="Q23" s="44">
        <f t="shared" si="9"/>
        <v>17</v>
      </c>
      <c r="R23" s="44">
        <v>15.5</v>
      </c>
      <c r="S23" s="44">
        <v>1.5</v>
      </c>
      <c r="T23" s="44"/>
      <c r="U23" s="53"/>
    </row>
    <row r="24" spans="1:21" s="31" customFormat="1" ht="13.5">
      <c r="A24" s="43" t="s">
        <v>34</v>
      </c>
      <c r="B24" s="44">
        <f t="shared" si="2"/>
        <v>20.799999999999997</v>
      </c>
      <c r="C24" s="44">
        <f t="shared" si="3"/>
        <v>20.799999999999997</v>
      </c>
      <c r="D24" s="44">
        <f t="shared" si="4"/>
        <v>0</v>
      </c>
      <c r="E24" s="44">
        <f t="shared" si="5"/>
        <v>0</v>
      </c>
      <c r="F24" s="44"/>
      <c r="G24" s="44"/>
      <c r="H24" s="44">
        <f t="shared" si="6"/>
        <v>0</v>
      </c>
      <c r="I24" s="44"/>
      <c r="J24" s="44"/>
      <c r="K24" s="44">
        <f t="shared" si="7"/>
        <v>0</v>
      </c>
      <c r="L24" s="44"/>
      <c r="M24" s="44"/>
      <c r="N24" s="44">
        <f t="shared" si="8"/>
        <v>0</v>
      </c>
      <c r="O24" s="44"/>
      <c r="P24" s="44"/>
      <c r="Q24" s="44">
        <f t="shared" si="9"/>
        <v>20.799999999999997</v>
      </c>
      <c r="R24" s="44">
        <v>19.4</v>
      </c>
      <c r="S24" s="44">
        <v>1.4</v>
      </c>
      <c r="T24" s="44"/>
      <c r="U24" s="53"/>
    </row>
    <row r="25" spans="1:21" s="31" customFormat="1" ht="13.5">
      <c r="A25" s="43" t="s">
        <v>35</v>
      </c>
      <c r="B25" s="44">
        <f t="shared" si="2"/>
        <v>74.47999999999999</v>
      </c>
      <c r="C25" s="44">
        <f t="shared" si="3"/>
        <v>58.08</v>
      </c>
      <c r="D25" s="44">
        <f t="shared" si="4"/>
        <v>16.4</v>
      </c>
      <c r="E25" s="47">
        <f t="shared" si="5"/>
        <v>0</v>
      </c>
      <c r="F25" s="47"/>
      <c r="G25" s="47"/>
      <c r="H25" s="47">
        <f t="shared" si="6"/>
        <v>0</v>
      </c>
      <c r="I25" s="47"/>
      <c r="J25" s="47"/>
      <c r="K25" s="47">
        <f t="shared" si="7"/>
        <v>58.08</v>
      </c>
      <c r="L25" s="47">
        <v>30.09</v>
      </c>
      <c r="M25" s="47">
        <v>27.99</v>
      </c>
      <c r="N25" s="47">
        <f t="shared" si="8"/>
        <v>16.4</v>
      </c>
      <c r="O25" s="47">
        <v>8.1</v>
      </c>
      <c r="P25" s="47">
        <v>8.3</v>
      </c>
      <c r="Q25" s="47">
        <f t="shared" si="9"/>
        <v>0</v>
      </c>
      <c r="R25" s="47"/>
      <c r="S25" s="47"/>
      <c r="T25" s="47"/>
      <c r="U25" s="53"/>
    </row>
  </sheetData>
  <sheetProtection/>
  <mergeCells count="18">
    <mergeCell ref="A2:T2"/>
    <mergeCell ref="E4:T4"/>
    <mergeCell ref="E7:G7"/>
    <mergeCell ref="H7:J7"/>
    <mergeCell ref="K7:M7"/>
    <mergeCell ref="N7:P7"/>
    <mergeCell ref="Q7:S7"/>
    <mergeCell ref="A4:A8"/>
    <mergeCell ref="B7:B8"/>
    <mergeCell ref="C7:C8"/>
    <mergeCell ref="D7:D8"/>
    <mergeCell ref="T5:T6"/>
    <mergeCell ref="T7:T8"/>
    <mergeCell ref="U4:U8"/>
    <mergeCell ref="B4:D6"/>
    <mergeCell ref="Q5:S6"/>
    <mergeCell ref="E5:J6"/>
    <mergeCell ref="K5:P6"/>
  </mergeCells>
  <printOptions horizontalCentered="1"/>
  <pageMargins left="0.79" right="0.79" top="0.51" bottom="0.98" header="0.31" footer="0.31"/>
  <pageSetup horizontalDpi="600" verticalDpi="600" orientation="portrait" paperSize="9" scale="75"/>
  <headerFooter scaleWithDoc="0" alignWithMargins="0">
    <oddFooter>&amp;C&amp;"宋体"&amp;11第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G30" sqref="G30"/>
    </sheetView>
  </sheetViews>
  <sheetFormatPr defaultColWidth="9.00390625" defaultRowHeight="13.5"/>
  <cols>
    <col min="1" max="1" width="10.125" style="0" customWidth="1"/>
    <col min="2" max="2" width="10.00390625" style="0" customWidth="1"/>
    <col min="3" max="3" width="11.875" style="0" customWidth="1"/>
    <col min="4" max="4" width="30.75390625" style="0" customWidth="1"/>
    <col min="5" max="5" width="19.25390625" style="0" customWidth="1"/>
  </cols>
  <sheetData>
    <row r="1" spans="1:5" s="1" customFormat="1" ht="24.75" customHeight="1">
      <c r="A1" s="2" t="s">
        <v>36</v>
      </c>
      <c r="B1" s="2"/>
      <c r="C1" s="2"/>
      <c r="D1" s="2"/>
      <c r="E1" s="2"/>
    </row>
    <row r="2" spans="1:5" ht="30" customHeight="1">
      <c r="A2" s="3" t="s">
        <v>37</v>
      </c>
      <c r="B2" s="4"/>
      <c r="C2" s="4"/>
      <c r="D2" s="4"/>
      <c r="E2" s="4"/>
    </row>
    <row r="3" spans="1:5" ht="19.5" customHeight="1">
      <c r="A3" s="5" t="s">
        <v>38</v>
      </c>
      <c r="B3" s="6"/>
      <c r="C3" s="6"/>
      <c r="D3" s="6"/>
      <c r="E3" s="6"/>
    </row>
    <row r="4" spans="1:5" ht="13.5">
      <c r="A4" s="7" t="s">
        <v>39</v>
      </c>
      <c r="B4" s="8" t="s">
        <v>40</v>
      </c>
      <c r="C4" s="9"/>
      <c r="D4" s="9"/>
      <c r="E4" s="9"/>
    </row>
    <row r="5" spans="1:5" ht="13.5">
      <c r="A5" s="7" t="s">
        <v>41</v>
      </c>
      <c r="B5" s="8" t="s">
        <v>42</v>
      </c>
      <c r="C5" s="9"/>
      <c r="D5" s="10" t="s">
        <v>43</v>
      </c>
      <c r="E5" s="11" t="s">
        <v>44</v>
      </c>
    </row>
    <row r="6" spans="1:5" ht="13.5">
      <c r="A6" s="12" t="s">
        <v>45</v>
      </c>
      <c r="B6" s="8" t="s">
        <v>46</v>
      </c>
      <c r="C6" s="9"/>
      <c r="D6" s="8" t="s">
        <v>47</v>
      </c>
      <c r="E6" s="9"/>
    </row>
    <row r="7" spans="1:5" ht="13.5">
      <c r="A7" s="13"/>
      <c r="B7" s="14" t="s">
        <v>48</v>
      </c>
      <c r="C7" s="15"/>
      <c r="D7" s="8" t="s">
        <v>47</v>
      </c>
      <c r="E7" s="9"/>
    </row>
    <row r="8" spans="1:5" ht="13.5">
      <c r="A8" s="13"/>
      <c r="B8" s="14" t="s">
        <v>49</v>
      </c>
      <c r="C8" s="15"/>
      <c r="D8" s="8" t="s">
        <v>47</v>
      </c>
      <c r="E8" s="9"/>
    </row>
    <row r="9" spans="1:5" ht="13.5">
      <c r="A9" s="13"/>
      <c r="B9" s="14" t="s">
        <v>50</v>
      </c>
      <c r="C9" s="15"/>
      <c r="D9" s="8" t="s">
        <v>47</v>
      </c>
      <c r="E9" s="9"/>
    </row>
    <row r="10" spans="1:5" ht="13.5">
      <c r="A10" s="12" t="s">
        <v>51</v>
      </c>
      <c r="B10" s="16" t="s">
        <v>52</v>
      </c>
      <c r="C10" s="17"/>
      <c r="D10" s="17"/>
      <c r="E10" s="18"/>
    </row>
    <row r="11" spans="1:5" ht="13.5">
      <c r="A11" s="12"/>
      <c r="B11" s="16" t="s">
        <v>53</v>
      </c>
      <c r="C11" s="17"/>
      <c r="D11" s="17"/>
      <c r="E11" s="18"/>
    </row>
    <row r="12" spans="1:5" ht="13.5">
      <c r="A12" s="12"/>
      <c r="B12" s="16" t="s">
        <v>54</v>
      </c>
      <c r="C12" s="17"/>
      <c r="D12" s="17"/>
      <c r="E12" s="18"/>
    </row>
    <row r="13" spans="1:5" ht="13.5">
      <c r="A13" s="12"/>
      <c r="B13" s="16" t="s">
        <v>55</v>
      </c>
      <c r="C13" s="17"/>
      <c r="D13" s="17"/>
      <c r="E13" s="18"/>
    </row>
    <row r="14" spans="1:5" ht="13.5">
      <c r="A14" s="19"/>
      <c r="B14" s="20" t="s">
        <v>56</v>
      </c>
      <c r="C14" s="21"/>
      <c r="D14" s="21"/>
      <c r="E14" s="18"/>
    </row>
    <row r="15" spans="1:5" ht="13.5">
      <c r="A15" s="22" t="s">
        <v>57</v>
      </c>
      <c r="B15" s="22" t="s">
        <v>58</v>
      </c>
      <c r="C15" s="22" t="s">
        <v>59</v>
      </c>
      <c r="D15" s="22" t="s">
        <v>60</v>
      </c>
      <c r="E15" s="10" t="s">
        <v>61</v>
      </c>
    </row>
    <row r="16" spans="1:5" ht="24">
      <c r="A16" s="23"/>
      <c r="B16" s="24" t="s">
        <v>62</v>
      </c>
      <c r="C16" s="25" t="s">
        <v>63</v>
      </c>
      <c r="D16" s="26" t="s">
        <v>64</v>
      </c>
      <c r="E16" s="27">
        <v>1</v>
      </c>
    </row>
    <row r="17" spans="1:5" ht="24">
      <c r="A17" s="23"/>
      <c r="B17" s="28"/>
      <c r="C17" s="25"/>
      <c r="D17" s="26" t="s">
        <v>65</v>
      </c>
      <c r="E17" s="27">
        <v>1</v>
      </c>
    </row>
    <row r="18" spans="1:5" ht="13.5">
      <c r="A18" s="23"/>
      <c r="B18" s="28"/>
      <c r="C18" s="25"/>
      <c r="D18" s="26" t="s">
        <v>66</v>
      </c>
      <c r="E18" s="27">
        <v>1</v>
      </c>
    </row>
    <row r="19" spans="1:5" ht="24">
      <c r="A19" s="23"/>
      <c r="B19" s="28"/>
      <c r="C19" s="25"/>
      <c r="D19" s="26" t="s">
        <v>67</v>
      </c>
      <c r="E19" s="27">
        <v>1</v>
      </c>
    </row>
    <row r="20" spans="1:5" ht="13.5">
      <c r="A20" s="23"/>
      <c r="B20" s="28"/>
      <c r="C20" s="25"/>
      <c r="D20" s="26" t="s">
        <v>68</v>
      </c>
      <c r="E20" s="25" t="s">
        <v>69</v>
      </c>
    </row>
    <row r="21" spans="1:5" ht="13.5">
      <c r="A21" s="23"/>
      <c r="B21" s="28"/>
      <c r="C21" s="25"/>
      <c r="D21" s="26" t="s">
        <v>70</v>
      </c>
      <c r="E21" s="27">
        <v>0.033</v>
      </c>
    </row>
    <row r="22" spans="1:5" ht="13.5">
      <c r="A22" s="23"/>
      <c r="B22" s="28"/>
      <c r="C22" s="25"/>
      <c r="D22" s="26" t="s">
        <v>71</v>
      </c>
      <c r="E22" s="27" t="s">
        <v>72</v>
      </c>
    </row>
    <row r="23" spans="1:5" ht="13.5">
      <c r="A23" s="23"/>
      <c r="B23" s="28"/>
      <c r="C23" s="25"/>
      <c r="D23" s="26" t="s">
        <v>73</v>
      </c>
      <c r="E23" s="27">
        <v>1</v>
      </c>
    </row>
    <row r="24" spans="1:5" ht="13.5">
      <c r="A24" s="23"/>
      <c r="B24" s="28"/>
      <c r="C24" s="25" t="s">
        <v>74</v>
      </c>
      <c r="D24" s="26" t="s">
        <v>75</v>
      </c>
      <c r="E24" s="27" t="s">
        <v>76</v>
      </c>
    </row>
    <row r="25" spans="1:5" ht="13.5">
      <c r="A25" s="23"/>
      <c r="B25" s="28"/>
      <c r="C25" s="25"/>
      <c r="D25" s="26" t="s">
        <v>77</v>
      </c>
      <c r="E25" s="27">
        <v>0.95</v>
      </c>
    </row>
    <row r="26" spans="1:5" ht="13.5">
      <c r="A26" s="23"/>
      <c r="B26" s="28"/>
      <c r="C26" s="25" t="s">
        <v>78</v>
      </c>
      <c r="D26" s="26" t="s">
        <v>79</v>
      </c>
      <c r="E26" s="27">
        <v>1</v>
      </c>
    </row>
    <row r="27" spans="1:5" ht="13.5">
      <c r="A27" s="23"/>
      <c r="B27" s="28"/>
      <c r="C27" s="25"/>
      <c r="D27" s="26" t="s">
        <v>80</v>
      </c>
      <c r="E27" s="27">
        <v>1</v>
      </c>
    </row>
    <row r="28" spans="1:5" ht="39.75" customHeight="1">
      <c r="A28" s="23"/>
      <c r="B28" s="25" t="s">
        <v>81</v>
      </c>
      <c r="C28" s="25" t="s">
        <v>82</v>
      </c>
      <c r="D28" s="26" t="s">
        <v>83</v>
      </c>
      <c r="E28" s="25" t="s">
        <v>84</v>
      </c>
    </row>
    <row r="29" spans="1:5" ht="36">
      <c r="A29" s="23"/>
      <c r="B29" s="25"/>
      <c r="C29" s="25"/>
      <c r="D29" s="26" t="s">
        <v>85</v>
      </c>
      <c r="E29" s="25" t="s">
        <v>86</v>
      </c>
    </row>
    <row r="30" spans="1:5" ht="24">
      <c r="A30" s="29"/>
      <c r="B30" s="25" t="s">
        <v>87</v>
      </c>
      <c r="C30" s="25" t="s">
        <v>88</v>
      </c>
      <c r="D30" s="26" t="s">
        <v>89</v>
      </c>
      <c r="E30" s="27" t="s">
        <v>90</v>
      </c>
    </row>
  </sheetData>
  <sheetProtection/>
  <mergeCells count="26">
    <mergeCell ref="A2:E2"/>
    <mergeCell ref="A3:E3"/>
    <mergeCell ref="B4:E4"/>
    <mergeCell ref="B5:C5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E11"/>
    <mergeCell ref="B12:E12"/>
    <mergeCell ref="B13:E13"/>
    <mergeCell ref="B14:E14"/>
    <mergeCell ref="A6:A9"/>
    <mergeCell ref="A10:A14"/>
    <mergeCell ref="A16:A30"/>
    <mergeCell ref="B16:B27"/>
    <mergeCell ref="B28:B29"/>
    <mergeCell ref="C16:C23"/>
    <mergeCell ref="C24:C25"/>
    <mergeCell ref="C26:C27"/>
    <mergeCell ref="C28:C29"/>
  </mergeCells>
  <printOptions horizontalCentered="1"/>
  <pageMargins left="0.79" right="0.79" top="0.98" bottom="0.7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8012</dc:creator>
  <cp:keywords/>
  <dc:description/>
  <cp:lastModifiedBy>尹刘红</cp:lastModifiedBy>
  <dcterms:created xsi:type="dcterms:W3CDTF">2006-09-14T15:21:00Z</dcterms:created>
  <dcterms:modified xsi:type="dcterms:W3CDTF">2022-06-16T07:27:38Z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  <property fmtid="{D5CDD505-2E9C-101B-9397-08002B2CF9AE}" pid="4" name="I">
    <vt:lpwstr>61E443D6A1494C31B2D6800118D55376</vt:lpwstr>
  </property>
</Properties>
</file>