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<sst xmlns="http://schemas.openxmlformats.org/spreadsheetml/2006/main" count="62" uniqueCount="48">
  <si>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表1</t>
  </si>
  <si>
    <t>2022年赣州市5月临时救助工作报表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</si>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</sst>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 "/>
    <numFmt numFmtId="178" formatCode="0.0_ ;[Red]\-0.0\ "/>
    <numFmt numFmtId="179" formatCode="0.0000_ "/>
    <numFmt numFmtId="180" formatCode="0.00_ "/>
    <numFmt numFmtId="181" formatCode="0.000_ ;[Red]\-0.000\ "/>
    <numFmt numFmtId="182" formatCode="0.0000_ ;[Red]\-0.0000\ "/>
    <numFmt numFmtId="183" formatCode="0.00_ ;[Red]\-0.00\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"/>
      <family val="0"/>
    </font>
    <font>
      <sz val="10"/>
      <name val="仿宋"/>
      <family val="0"/>
    </font>
    <font>
      <b/>
      <sz val="10"/>
      <name val="仿宋"/>
      <family val="0"/>
    </font>
    <font>
      <sz val="10"/>
      <name val="宋体"/>
      <family val="0"/>
    </font>
    <font>
      <sz val="11"/>
      <name val="仿宋"/>
      <family val="0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1" applyNumberFormat="0" applyAlignment="0" applyProtection="0"/>
    <xf numFmtId="0" fontId="15" fillId="5" borderId="2" applyNumberFormat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8" applyNumberFormat="0" applyFont="0" applyAlignment="0" applyProtection="0"/>
    <xf numFmtId="0" fontId="10" fillId="4" borderId="0" applyNumberFormat="0" applyBorder="0" applyAlignment="0" applyProtection="0"/>
    <xf numFmtId="0" fontId="25" fillId="3" borderId="0" applyNumberFormat="0" applyBorder="0" applyAlignment="0" applyProtection="0"/>
    <xf numFmtId="0" fontId="9" fillId="13" borderId="0" applyNumberFormat="0" applyBorder="0" applyAlignment="0" applyProtection="0"/>
    <xf numFmtId="0" fontId="26" fillId="8" borderId="0" applyNumberFormat="0" applyBorder="0" applyAlignment="0" applyProtection="0"/>
    <xf numFmtId="0" fontId="28" fillId="4" borderId="9" applyNumberFormat="0" applyAlignment="0" applyProtection="0"/>
    <xf numFmtId="0" fontId="10" fillId="14" borderId="0" applyNumberFormat="0" applyBorder="0" applyAlignment="0" applyProtection="0"/>
    <xf numFmtId="0" fontId="27" fillId="0" borderId="0">
      <alignment/>
      <protection/>
    </xf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1" fillId="11" borderId="9" applyNumberFormat="0" applyAlignment="0" applyProtection="0"/>
    <xf numFmtId="0" fontId="9" fillId="4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177" fontId="4" fillId="0" borderId="19" xfId="29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 wrapText="1"/>
    </xf>
    <xf numFmtId="179" fontId="6" fillId="0" borderId="15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178" fontId="8" fillId="12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78" fontId="6" fillId="0" borderId="15" xfId="0" applyNumberFormat="1" applyFont="1" applyBorder="1" applyAlignment="1" applyProtection="1">
      <alignment horizontal="center" vertical="center" wrapText="1"/>
      <protection/>
    </xf>
    <xf numFmtId="178" fontId="6" fillId="0" borderId="15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81" fontId="6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176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178" fontId="6" fillId="0" borderId="15" xfId="51" applyNumberFormat="1" applyFont="1" applyFill="1" applyBorder="1" applyAlignment="1">
      <alignment horizontal="center" vertical="center" wrapText="1"/>
      <protection/>
    </xf>
    <xf numFmtId="179" fontId="6" fillId="0" borderId="15" xfId="51" applyNumberFormat="1" applyFont="1" applyFill="1" applyBorder="1" applyAlignment="1">
      <alignment horizontal="center" vertical="center" wrapText="1"/>
      <protection/>
    </xf>
    <xf numFmtId="182" fontId="6" fillId="0" borderId="15" xfId="51" applyNumberFormat="1" applyFont="1" applyFill="1" applyBorder="1" applyAlignment="1">
      <alignment horizontal="center" vertical="center" wrapText="1"/>
      <protection/>
    </xf>
    <xf numFmtId="178" fontId="6" fillId="0" borderId="15" xfId="51" applyNumberFormat="1" applyFont="1" applyFill="1" applyBorder="1" applyAlignment="1" applyProtection="1">
      <alignment horizontal="center" vertical="center" wrapText="1"/>
      <protection/>
    </xf>
    <xf numFmtId="181" fontId="6" fillId="0" borderId="15" xfId="51" applyNumberFormat="1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常规_Sheet2_1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8"/>
  <sheetViews>
    <sheetView tabSelected="1" view="pageBreakPreview" zoomScaleSheetLayoutView="100" workbookViewId="0" topLeftCell="A1">
      <selection activeCell="A3" sqref="A3:IV3"/>
    </sheetView>
  </sheetViews>
  <sheetFormatPr defaultColWidth="8.75390625" defaultRowHeight="14.25"/>
  <cols>
    <col min="1" max="1" width="8.375" style="3" customWidth="1"/>
    <col min="2" max="2" width="10.125" style="3" customWidth="1"/>
    <col min="3" max="3" width="9.50390625" style="3" customWidth="1"/>
    <col min="4" max="4" width="8.50390625" style="3" customWidth="1"/>
    <col min="5" max="5" width="8.875" style="3" customWidth="1"/>
    <col min="6" max="6" width="8.125" style="3" customWidth="1"/>
    <col min="7" max="7" width="9.25390625" style="3" customWidth="1"/>
    <col min="8" max="8" width="10.25390625" style="3" customWidth="1"/>
    <col min="9" max="9" width="8.375" style="3" customWidth="1"/>
    <col min="10" max="10" width="10.75390625" style="3" customWidth="1"/>
    <col min="11" max="11" width="9.50390625" style="3" customWidth="1"/>
    <col min="12" max="12" width="9.50390625" style="4" customWidth="1"/>
    <col min="13" max="13" width="10.125" style="3" customWidth="1"/>
    <col min="14" max="14" width="11.00390625" style="5" customWidth="1"/>
    <col min="15" max="15" width="9.625" style="3" customWidth="1"/>
    <col min="16" max="17" width="7.375" style="3" customWidth="1"/>
    <col min="18" max="18" width="13.00390625" style="3" customWidth="1"/>
    <col min="19" max="245" width="8.75390625" style="3" customWidth="1"/>
    <col min="246" max="248" width="8.75390625" style="6" customWidth="1"/>
  </cols>
  <sheetData>
    <row r="1" ht="15.75" customHeight="1">
      <c r="A1" s="3" t="s">
        <v>0</v>
      </c>
    </row>
    <row r="2" spans="1:18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5"/>
      <c r="O2" s="7"/>
      <c r="P2" s="7"/>
      <c r="Q2" s="7"/>
      <c r="R2" s="7"/>
    </row>
    <row r="3" spans="1:18" ht="18.75" customHeight="1">
      <c r="A3" s="8"/>
      <c r="B3" s="9" t="s">
        <v>2</v>
      </c>
      <c r="C3" s="10"/>
      <c r="D3" s="10"/>
      <c r="E3" s="10"/>
      <c r="F3" s="10"/>
      <c r="G3" s="28"/>
      <c r="H3" s="29" t="s">
        <v>3</v>
      </c>
      <c r="I3" s="42"/>
      <c r="J3" s="43"/>
      <c r="K3" s="43"/>
      <c r="L3" s="44"/>
      <c r="M3" s="56" t="s">
        <v>4</v>
      </c>
      <c r="N3" s="57"/>
      <c r="O3" s="58"/>
      <c r="P3" s="58"/>
      <c r="Q3" s="68"/>
      <c r="R3" s="69" t="s">
        <v>5</v>
      </c>
    </row>
    <row r="4" spans="1:18" ht="18.75" customHeight="1">
      <c r="A4" s="11"/>
      <c r="B4" s="12"/>
      <c r="C4" s="13" t="s">
        <v>6</v>
      </c>
      <c r="D4" s="14"/>
      <c r="E4" s="27" t="s">
        <v>7</v>
      </c>
      <c r="F4" s="30"/>
      <c r="G4" s="31"/>
      <c r="H4" s="32"/>
      <c r="I4" s="45" t="s">
        <v>8</v>
      </c>
      <c r="J4" s="46"/>
      <c r="K4" s="13"/>
      <c r="L4" s="47" t="s">
        <v>9</v>
      </c>
      <c r="M4" s="59" t="s">
        <v>10</v>
      </c>
      <c r="N4" s="60" t="s">
        <v>11</v>
      </c>
      <c r="O4" s="14"/>
      <c r="P4" s="14"/>
      <c r="Q4" s="33"/>
      <c r="R4" s="70"/>
    </row>
    <row r="5" spans="1:18" ht="42" customHeight="1">
      <c r="A5" s="11"/>
      <c r="B5" s="15"/>
      <c r="C5" s="13" t="s">
        <v>12</v>
      </c>
      <c r="D5" s="14" t="s">
        <v>13</v>
      </c>
      <c r="E5" s="13" t="s">
        <v>14</v>
      </c>
      <c r="F5" s="13" t="s">
        <v>15</v>
      </c>
      <c r="G5" s="33" t="s">
        <v>16</v>
      </c>
      <c r="H5" s="17"/>
      <c r="I5" s="48"/>
      <c r="J5" s="49" t="s">
        <v>17</v>
      </c>
      <c r="K5" s="13" t="s">
        <v>18</v>
      </c>
      <c r="L5" s="34"/>
      <c r="M5" s="59"/>
      <c r="N5" s="60" t="s">
        <v>19</v>
      </c>
      <c r="O5" s="14" t="s">
        <v>20</v>
      </c>
      <c r="P5" s="14" t="s">
        <v>21</v>
      </c>
      <c r="Q5" s="33" t="s">
        <v>22</v>
      </c>
      <c r="R5" s="71"/>
    </row>
    <row r="6" spans="1:18" ht="25.5" customHeight="1">
      <c r="A6" s="16"/>
      <c r="B6" s="17" t="s">
        <v>23</v>
      </c>
      <c r="C6" s="13" t="s">
        <v>23</v>
      </c>
      <c r="D6" s="13" t="s">
        <v>23</v>
      </c>
      <c r="E6" s="13" t="s">
        <v>23</v>
      </c>
      <c r="F6" s="13" t="s">
        <v>23</v>
      </c>
      <c r="G6" s="34" t="s">
        <v>23</v>
      </c>
      <c r="H6" s="17" t="s">
        <v>24</v>
      </c>
      <c r="I6" s="13" t="s">
        <v>24</v>
      </c>
      <c r="J6" s="13" t="s">
        <v>24</v>
      </c>
      <c r="K6" s="13" t="s">
        <v>24</v>
      </c>
      <c r="L6" s="34" t="s">
        <v>24</v>
      </c>
      <c r="M6" s="17" t="s">
        <v>24</v>
      </c>
      <c r="N6" s="61" t="s">
        <v>24</v>
      </c>
      <c r="O6" s="13" t="s">
        <v>24</v>
      </c>
      <c r="P6" s="13" t="s">
        <v>24</v>
      </c>
      <c r="Q6" s="34" t="s">
        <v>24</v>
      </c>
      <c r="R6" s="71" t="s">
        <v>25</v>
      </c>
    </row>
    <row r="7" spans="1:245" s="1" customFormat="1" ht="22.5" customHeight="1">
      <c r="A7" s="18" t="s">
        <v>26</v>
      </c>
      <c r="B7" s="19">
        <f>SUM(B8:B27)</f>
        <v>12978</v>
      </c>
      <c r="C7" s="19">
        <f aca="true" t="shared" si="0" ref="C7:R7">SUM(C8:C27)</f>
        <v>12977</v>
      </c>
      <c r="D7" s="19">
        <f t="shared" si="0"/>
        <v>1</v>
      </c>
      <c r="E7" s="19">
        <f t="shared" si="0"/>
        <v>2745</v>
      </c>
      <c r="F7" s="19">
        <f t="shared" si="0"/>
        <v>1828</v>
      </c>
      <c r="G7" s="19">
        <f t="shared" si="0"/>
        <v>8405</v>
      </c>
      <c r="H7" s="19">
        <f t="shared" si="0"/>
        <v>1660.1159900000002</v>
      </c>
      <c r="I7" s="19">
        <f t="shared" si="0"/>
        <v>1660.1159900000002</v>
      </c>
      <c r="J7" s="19">
        <f t="shared" si="0"/>
        <v>1660.1159900000002</v>
      </c>
      <c r="K7" s="19">
        <f t="shared" si="0"/>
        <v>0</v>
      </c>
      <c r="L7" s="19">
        <f t="shared" si="0"/>
        <v>0</v>
      </c>
      <c r="M7" s="19">
        <f t="shared" si="0"/>
        <v>164.326571</v>
      </c>
      <c r="N7" s="19">
        <f t="shared" si="0"/>
        <v>115.8404</v>
      </c>
      <c r="O7" s="19">
        <f t="shared" si="0"/>
        <v>48.486171</v>
      </c>
      <c r="P7" s="19">
        <f t="shared" si="0"/>
        <v>0</v>
      </c>
      <c r="Q7" s="19">
        <f t="shared" si="0"/>
        <v>0</v>
      </c>
      <c r="R7" s="19">
        <f>I7*10000/B7</f>
        <v>1279.1770611804593</v>
      </c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</row>
    <row r="8" spans="1:248" s="1" customFormat="1" ht="22.5" customHeight="1">
      <c r="A8" s="20" t="s">
        <v>27</v>
      </c>
      <c r="B8" s="21">
        <v>459</v>
      </c>
      <c r="C8" s="22">
        <v>459</v>
      </c>
      <c r="D8" s="22">
        <v>0</v>
      </c>
      <c r="E8" s="22">
        <v>139</v>
      </c>
      <c r="F8" s="22">
        <v>30</v>
      </c>
      <c r="G8" s="22">
        <v>290</v>
      </c>
      <c r="H8" s="35">
        <v>78.25359999999999</v>
      </c>
      <c r="I8" s="35">
        <v>78.25359999999999</v>
      </c>
      <c r="J8" s="35">
        <v>78.25359999999999</v>
      </c>
      <c r="K8" s="37">
        <v>0</v>
      </c>
      <c r="L8" s="50">
        <v>0</v>
      </c>
      <c r="M8" s="62">
        <v>0</v>
      </c>
      <c r="N8" s="62">
        <v>0</v>
      </c>
      <c r="O8" s="62">
        <v>0</v>
      </c>
      <c r="P8" s="35">
        <v>0</v>
      </c>
      <c r="Q8" s="35">
        <v>0</v>
      </c>
      <c r="R8" s="35">
        <v>1704.8714596949887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6"/>
      <c r="IM8" s="6"/>
      <c r="IN8" s="6"/>
    </row>
    <row r="9" spans="1:248" s="1" customFormat="1" ht="22.5" customHeight="1">
      <c r="A9" s="23" t="s">
        <v>28</v>
      </c>
      <c r="B9" s="21">
        <v>351</v>
      </c>
      <c r="C9" s="22">
        <v>351</v>
      </c>
      <c r="D9" s="22">
        <v>0</v>
      </c>
      <c r="E9" s="22">
        <v>51</v>
      </c>
      <c r="F9" s="22">
        <v>4</v>
      </c>
      <c r="G9" s="22">
        <v>296</v>
      </c>
      <c r="H9" s="35">
        <v>19.72</v>
      </c>
      <c r="I9" s="35">
        <v>19.72</v>
      </c>
      <c r="J9" s="35">
        <v>19.72</v>
      </c>
      <c r="K9" s="35">
        <v>0</v>
      </c>
      <c r="L9" s="51">
        <v>0</v>
      </c>
      <c r="M9" s="62">
        <v>19.729999999999997</v>
      </c>
      <c r="N9" s="62">
        <v>9.864999999999998</v>
      </c>
      <c r="O9" s="62">
        <v>9.864999999999998</v>
      </c>
      <c r="P9" s="35">
        <v>0</v>
      </c>
      <c r="Q9" s="35">
        <v>0</v>
      </c>
      <c r="R9" s="35">
        <v>561.8233618233618</v>
      </c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6"/>
      <c r="IM9" s="6"/>
      <c r="IN9" s="6"/>
    </row>
    <row r="10" spans="1:248" s="1" customFormat="1" ht="25.5" customHeight="1">
      <c r="A10" s="23" t="s">
        <v>29</v>
      </c>
      <c r="B10" s="21">
        <v>97</v>
      </c>
      <c r="C10" s="22">
        <v>97</v>
      </c>
      <c r="D10" s="22">
        <v>0</v>
      </c>
      <c r="E10" s="22">
        <v>50</v>
      </c>
      <c r="F10" s="22">
        <v>6</v>
      </c>
      <c r="G10" s="22">
        <v>41</v>
      </c>
      <c r="H10" s="36">
        <v>15.941171</v>
      </c>
      <c r="I10" s="36">
        <v>15.941171</v>
      </c>
      <c r="J10" s="36">
        <v>15.941171</v>
      </c>
      <c r="K10" s="35">
        <v>0</v>
      </c>
      <c r="L10" s="35">
        <v>0</v>
      </c>
      <c r="M10" s="63">
        <v>15.941171</v>
      </c>
      <c r="N10" s="62">
        <v>0</v>
      </c>
      <c r="O10" s="64">
        <v>15.941171</v>
      </c>
      <c r="P10" s="35">
        <v>0</v>
      </c>
      <c r="Q10" s="35">
        <v>0</v>
      </c>
      <c r="R10" s="35">
        <v>1643.41969072165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6"/>
      <c r="IM10" s="6"/>
      <c r="IN10" s="6"/>
    </row>
    <row r="11" spans="1:248" s="1" customFormat="1" ht="22.5" customHeight="1">
      <c r="A11" s="20" t="s">
        <v>30</v>
      </c>
      <c r="B11" s="24">
        <v>1040</v>
      </c>
      <c r="C11" s="24">
        <v>1040</v>
      </c>
      <c r="D11" s="24">
        <v>0</v>
      </c>
      <c r="E11" s="24">
        <v>151</v>
      </c>
      <c r="F11" s="24">
        <v>23</v>
      </c>
      <c r="G11" s="24">
        <v>866</v>
      </c>
      <c r="H11" s="37">
        <v>118.7455</v>
      </c>
      <c r="I11" s="37">
        <v>118.7455</v>
      </c>
      <c r="J11" s="37">
        <v>118.7455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1141.78365384615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6"/>
      <c r="IM11" s="6"/>
      <c r="IN11" s="6"/>
    </row>
    <row r="12" spans="1:248" s="1" customFormat="1" ht="22.5" customHeight="1">
      <c r="A12" s="20" t="s">
        <v>31</v>
      </c>
      <c r="B12" s="21">
        <v>648</v>
      </c>
      <c r="C12" s="22">
        <v>648</v>
      </c>
      <c r="D12" s="22">
        <v>0</v>
      </c>
      <c r="E12" s="22">
        <v>184</v>
      </c>
      <c r="F12" s="22">
        <v>10</v>
      </c>
      <c r="G12" s="22">
        <v>454</v>
      </c>
      <c r="H12" s="35">
        <v>164.33</v>
      </c>
      <c r="I12" s="35">
        <v>164.33</v>
      </c>
      <c r="J12" s="35">
        <v>164.33</v>
      </c>
      <c r="K12" s="35">
        <v>0</v>
      </c>
      <c r="L12" s="35">
        <v>0</v>
      </c>
      <c r="M12" s="62">
        <v>0</v>
      </c>
      <c r="N12" s="65">
        <v>0</v>
      </c>
      <c r="O12" s="65">
        <v>0</v>
      </c>
      <c r="P12" s="37">
        <v>0</v>
      </c>
      <c r="Q12" s="37">
        <v>0</v>
      </c>
      <c r="R12" s="35">
        <v>2535.95679012346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6"/>
      <c r="IM12" s="6"/>
      <c r="IN12" s="6"/>
    </row>
    <row r="13" spans="1:248" s="1" customFormat="1" ht="22.5" customHeight="1">
      <c r="A13" s="20" t="s">
        <v>32</v>
      </c>
      <c r="B13" s="21">
        <v>235</v>
      </c>
      <c r="C13" s="22">
        <v>235</v>
      </c>
      <c r="D13" s="22">
        <v>0</v>
      </c>
      <c r="E13" s="22">
        <v>18</v>
      </c>
      <c r="F13" s="22">
        <v>1</v>
      </c>
      <c r="G13" s="22">
        <v>216</v>
      </c>
      <c r="H13" s="35">
        <v>22.68</v>
      </c>
      <c r="I13" s="35">
        <v>22.68</v>
      </c>
      <c r="J13" s="35">
        <v>22.68</v>
      </c>
      <c r="K13" s="35">
        <v>0</v>
      </c>
      <c r="L13" s="52">
        <v>0</v>
      </c>
      <c r="M13" s="62">
        <v>22.68</v>
      </c>
      <c r="N13" s="62">
        <v>0</v>
      </c>
      <c r="O13" s="62">
        <v>22.68</v>
      </c>
      <c r="P13" s="35">
        <v>0</v>
      </c>
      <c r="Q13" s="35">
        <v>0</v>
      </c>
      <c r="R13" s="35">
        <v>965.1063829787234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6"/>
      <c r="IM13" s="6"/>
      <c r="IN13" s="6"/>
    </row>
    <row r="14" spans="1:248" s="1" customFormat="1" ht="22.5" customHeight="1">
      <c r="A14" s="20" t="s">
        <v>33</v>
      </c>
      <c r="B14" s="21">
        <v>389</v>
      </c>
      <c r="C14" s="22">
        <v>389</v>
      </c>
      <c r="D14" s="22">
        <v>0</v>
      </c>
      <c r="E14" s="22">
        <v>115</v>
      </c>
      <c r="F14" s="22">
        <v>2</v>
      </c>
      <c r="G14" s="22">
        <v>272</v>
      </c>
      <c r="H14" s="35">
        <v>46.12</v>
      </c>
      <c r="I14" s="35">
        <v>46.12</v>
      </c>
      <c r="J14" s="35">
        <v>46.12</v>
      </c>
      <c r="K14" s="35">
        <v>0</v>
      </c>
      <c r="L14" s="52">
        <v>0</v>
      </c>
      <c r="M14" s="62">
        <v>0</v>
      </c>
      <c r="N14" s="62">
        <v>0</v>
      </c>
      <c r="O14" s="62">
        <v>0</v>
      </c>
      <c r="P14" s="35">
        <v>0</v>
      </c>
      <c r="Q14" s="35">
        <v>0</v>
      </c>
      <c r="R14" s="35">
        <v>1185.60411311054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6"/>
      <c r="IM14" s="6"/>
      <c r="IN14" s="6"/>
    </row>
    <row r="15" spans="1:248" s="1" customFormat="1" ht="22.5" customHeight="1">
      <c r="A15" s="20" t="s">
        <v>34</v>
      </c>
      <c r="B15" s="21">
        <v>709</v>
      </c>
      <c r="C15" s="22">
        <v>709</v>
      </c>
      <c r="D15" s="22">
        <v>0</v>
      </c>
      <c r="E15" s="22">
        <v>310</v>
      </c>
      <c r="F15" s="22">
        <v>23</v>
      </c>
      <c r="G15" s="22">
        <v>376</v>
      </c>
      <c r="H15" s="35">
        <v>58.601449</v>
      </c>
      <c r="I15" s="35">
        <v>58.601449</v>
      </c>
      <c r="J15" s="35">
        <v>58.601449</v>
      </c>
      <c r="K15" s="35">
        <v>0</v>
      </c>
      <c r="L15" s="52">
        <v>0</v>
      </c>
      <c r="M15" s="62">
        <v>0</v>
      </c>
      <c r="N15" s="62">
        <v>0</v>
      </c>
      <c r="O15" s="62">
        <v>0</v>
      </c>
      <c r="P15" s="35">
        <v>0</v>
      </c>
      <c r="Q15" s="35">
        <v>0</v>
      </c>
      <c r="R15" s="35">
        <v>826.5366572637517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6"/>
      <c r="IM15" s="6"/>
      <c r="IN15" s="6"/>
    </row>
    <row r="16" spans="1:248" s="1" customFormat="1" ht="22.5" customHeight="1">
      <c r="A16" s="20" t="s">
        <v>35</v>
      </c>
      <c r="B16" s="21">
        <v>159</v>
      </c>
      <c r="C16" s="22">
        <v>159</v>
      </c>
      <c r="D16" s="22">
        <v>0</v>
      </c>
      <c r="E16" s="22">
        <v>30</v>
      </c>
      <c r="F16" s="22">
        <v>3</v>
      </c>
      <c r="G16" s="22">
        <v>126</v>
      </c>
      <c r="H16" s="35">
        <v>15.821</v>
      </c>
      <c r="I16" s="35">
        <v>15.821</v>
      </c>
      <c r="J16" s="22">
        <v>15.821</v>
      </c>
      <c r="K16" s="22">
        <v>0</v>
      </c>
      <c r="L16" s="22">
        <v>0</v>
      </c>
      <c r="M16" s="62">
        <v>0</v>
      </c>
      <c r="N16" s="22">
        <v>0</v>
      </c>
      <c r="O16" s="22">
        <v>0</v>
      </c>
      <c r="P16" s="22">
        <v>0</v>
      </c>
      <c r="Q16" s="22">
        <v>0</v>
      </c>
      <c r="R16" s="35">
        <v>995.031446540881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6"/>
      <c r="IM16" s="6"/>
      <c r="IN16" s="6"/>
    </row>
    <row r="17" spans="1:248" s="1" customFormat="1" ht="22.5" customHeight="1">
      <c r="A17" s="20" t="s">
        <v>36</v>
      </c>
      <c r="B17" s="21">
        <v>309</v>
      </c>
      <c r="C17" s="22">
        <v>309</v>
      </c>
      <c r="D17" s="22">
        <v>0</v>
      </c>
      <c r="E17" s="22">
        <v>47</v>
      </c>
      <c r="F17" s="22">
        <v>3</v>
      </c>
      <c r="G17" s="22">
        <v>259</v>
      </c>
      <c r="H17" s="35">
        <v>55.8786</v>
      </c>
      <c r="I17" s="35">
        <v>55.8786</v>
      </c>
      <c r="J17" s="22">
        <v>55.8786</v>
      </c>
      <c r="K17" s="22">
        <v>0</v>
      </c>
      <c r="L17" s="22">
        <v>0</v>
      </c>
      <c r="M17" s="62">
        <v>0</v>
      </c>
      <c r="N17" s="22">
        <v>0</v>
      </c>
      <c r="O17" s="22">
        <v>0</v>
      </c>
      <c r="P17" s="22">
        <v>0</v>
      </c>
      <c r="Q17" s="22">
        <v>0</v>
      </c>
      <c r="R17" s="35">
        <v>1808.36893203884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6"/>
      <c r="IM17" s="6"/>
      <c r="IN17" s="6"/>
    </row>
    <row r="18" spans="1:248" s="1" customFormat="1" ht="22.5" customHeight="1">
      <c r="A18" s="20" t="s">
        <v>37</v>
      </c>
      <c r="B18" s="21">
        <v>545</v>
      </c>
      <c r="C18" s="22">
        <v>544</v>
      </c>
      <c r="D18" s="22">
        <v>1</v>
      </c>
      <c r="E18" s="22">
        <v>154</v>
      </c>
      <c r="F18" s="22">
        <v>6</v>
      </c>
      <c r="G18" s="22">
        <v>385</v>
      </c>
      <c r="H18" s="35">
        <v>42.6793</v>
      </c>
      <c r="I18" s="35">
        <v>42.6793</v>
      </c>
      <c r="J18" s="35">
        <v>42.6793</v>
      </c>
      <c r="K18" s="35">
        <v>0</v>
      </c>
      <c r="L18" s="35">
        <v>0</v>
      </c>
      <c r="M18" s="62">
        <v>0</v>
      </c>
      <c r="N18" s="62">
        <v>0</v>
      </c>
      <c r="O18" s="62">
        <v>0</v>
      </c>
      <c r="P18" s="35">
        <v>0</v>
      </c>
      <c r="Q18" s="35">
        <v>0</v>
      </c>
      <c r="R18" s="37">
        <v>783.106422018349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6"/>
      <c r="IM18" s="6"/>
      <c r="IN18" s="6"/>
    </row>
    <row r="19" spans="1:248" s="1" customFormat="1" ht="22.5" customHeight="1">
      <c r="A19" s="20" t="s">
        <v>38</v>
      </c>
      <c r="B19" s="21">
        <v>199</v>
      </c>
      <c r="C19" s="22">
        <v>199</v>
      </c>
      <c r="D19" s="22">
        <v>0</v>
      </c>
      <c r="E19" s="22">
        <v>42</v>
      </c>
      <c r="F19" s="22">
        <v>4</v>
      </c>
      <c r="G19" s="22">
        <v>153</v>
      </c>
      <c r="H19" s="35">
        <v>12.820770000000001</v>
      </c>
      <c r="I19" s="35">
        <v>12.820770000000001</v>
      </c>
      <c r="J19" s="35">
        <v>12.820770000000001</v>
      </c>
      <c r="K19" s="35">
        <v>0</v>
      </c>
      <c r="L19" s="51">
        <v>0</v>
      </c>
      <c r="M19" s="62">
        <v>0</v>
      </c>
      <c r="N19" s="62">
        <v>0</v>
      </c>
      <c r="O19" s="62">
        <v>0</v>
      </c>
      <c r="P19" s="35">
        <v>0</v>
      </c>
      <c r="Q19" s="35">
        <v>0</v>
      </c>
      <c r="R19" s="35">
        <v>644.259798994975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6"/>
      <c r="IM19" s="6"/>
      <c r="IN19" s="6"/>
    </row>
    <row r="20" spans="1:248" s="1" customFormat="1" ht="22.5" customHeight="1">
      <c r="A20" s="20" t="s">
        <v>39</v>
      </c>
      <c r="B20" s="21">
        <v>212</v>
      </c>
      <c r="C20" s="22">
        <v>212</v>
      </c>
      <c r="D20" s="22">
        <v>0</v>
      </c>
      <c r="E20" s="22">
        <v>70</v>
      </c>
      <c r="F20" s="22">
        <v>1</v>
      </c>
      <c r="G20" s="22">
        <v>141</v>
      </c>
      <c r="H20" s="35">
        <v>15.004000000000001</v>
      </c>
      <c r="I20" s="35">
        <v>15.004000000000001</v>
      </c>
      <c r="J20" s="35">
        <v>15.004000000000001</v>
      </c>
      <c r="K20" s="35">
        <v>0</v>
      </c>
      <c r="L20" s="52">
        <v>0</v>
      </c>
      <c r="M20" s="62">
        <v>0</v>
      </c>
      <c r="N20" s="62">
        <v>0</v>
      </c>
      <c r="O20" s="62">
        <v>0</v>
      </c>
      <c r="P20" s="35">
        <v>0</v>
      </c>
      <c r="Q20" s="35">
        <v>0</v>
      </c>
      <c r="R20" s="35">
        <v>707.7358490566038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6"/>
      <c r="IM20" s="6"/>
      <c r="IN20" s="6"/>
    </row>
    <row r="21" spans="1:248" s="1" customFormat="1" ht="22.5" customHeight="1">
      <c r="A21" s="20" t="s">
        <v>40</v>
      </c>
      <c r="B21" s="25">
        <v>882</v>
      </c>
      <c r="C21" s="22">
        <v>882</v>
      </c>
      <c r="D21" s="22">
        <v>0</v>
      </c>
      <c r="E21" s="25">
        <v>221</v>
      </c>
      <c r="F21" s="22">
        <v>13</v>
      </c>
      <c r="G21" s="22">
        <v>648</v>
      </c>
      <c r="H21" s="38">
        <v>98.002</v>
      </c>
      <c r="I21" s="38">
        <v>98.002</v>
      </c>
      <c r="J21" s="38">
        <v>98.002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5">
        <v>1111.13378684807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6"/>
      <c r="IM21" s="6"/>
      <c r="IN21" s="6"/>
    </row>
    <row r="22" spans="1:248" s="1" customFormat="1" ht="22.5" customHeight="1">
      <c r="A22" s="20" t="s">
        <v>41</v>
      </c>
      <c r="B22" s="24">
        <v>2552</v>
      </c>
      <c r="C22" s="22">
        <v>2552</v>
      </c>
      <c r="D22" s="22">
        <v>0</v>
      </c>
      <c r="E22" s="22">
        <v>666</v>
      </c>
      <c r="F22" s="22">
        <v>119</v>
      </c>
      <c r="G22" s="22">
        <v>1767</v>
      </c>
      <c r="H22" s="39">
        <v>289.2496</v>
      </c>
      <c r="I22" s="39">
        <v>289.2496</v>
      </c>
      <c r="J22" s="35">
        <v>289.2496</v>
      </c>
      <c r="K22" s="35">
        <v>0</v>
      </c>
      <c r="L22" s="51">
        <v>0</v>
      </c>
      <c r="M22" s="62">
        <v>0</v>
      </c>
      <c r="N22" s="62">
        <v>0</v>
      </c>
      <c r="O22" s="62">
        <v>0</v>
      </c>
      <c r="P22" s="35">
        <v>0</v>
      </c>
      <c r="Q22" s="35">
        <v>0</v>
      </c>
      <c r="R22" s="37">
        <v>1133.423197492163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6"/>
      <c r="IM22" s="6"/>
      <c r="IN22" s="6"/>
    </row>
    <row r="23" spans="1:248" s="1" customFormat="1" ht="22.5" customHeight="1">
      <c r="A23" s="20" t="s">
        <v>42</v>
      </c>
      <c r="B23" s="21">
        <v>2537</v>
      </c>
      <c r="C23" s="21">
        <v>2537</v>
      </c>
      <c r="D23" s="21">
        <v>0</v>
      </c>
      <c r="E23" s="21">
        <v>167</v>
      </c>
      <c r="F23" s="21">
        <v>1528</v>
      </c>
      <c r="G23" s="21">
        <v>842</v>
      </c>
      <c r="H23" s="35">
        <v>280.984</v>
      </c>
      <c r="I23" s="35">
        <v>280.984</v>
      </c>
      <c r="J23" s="35">
        <v>280.984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1107.54434371305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6"/>
      <c r="IM23" s="6"/>
      <c r="IN23" s="6"/>
    </row>
    <row r="24" spans="1:248" s="1" customFormat="1" ht="22.5" customHeight="1">
      <c r="A24" s="20" t="s">
        <v>43</v>
      </c>
      <c r="B24" s="21">
        <v>498</v>
      </c>
      <c r="C24" s="22">
        <v>498</v>
      </c>
      <c r="D24" s="22">
        <v>0</v>
      </c>
      <c r="E24" s="22">
        <v>85</v>
      </c>
      <c r="F24" s="22">
        <v>11</v>
      </c>
      <c r="G24" s="22">
        <v>402</v>
      </c>
      <c r="H24" s="40">
        <v>105.97540000000001</v>
      </c>
      <c r="I24" s="40">
        <v>105.97540000000001</v>
      </c>
      <c r="J24" s="40">
        <v>105.97540000000001</v>
      </c>
      <c r="K24" s="40">
        <v>0</v>
      </c>
      <c r="L24" s="53">
        <v>0</v>
      </c>
      <c r="M24" s="66">
        <v>105.97540000000001</v>
      </c>
      <c r="N24" s="66">
        <v>105.97540000000001</v>
      </c>
      <c r="O24" s="66">
        <v>0</v>
      </c>
      <c r="P24" s="40">
        <v>0</v>
      </c>
      <c r="Q24" s="40">
        <v>0</v>
      </c>
      <c r="R24" s="73">
        <v>2128.020080321285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6"/>
      <c r="IM24" s="6"/>
      <c r="IN24" s="6"/>
    </row>
    <row r="25" spans="1:248" s="1" customFormat="1" ht="22.5" customHeight="1">
      <c r="A25" s="20" t="s">
        <v>44</v>
      </c>
      <c r="B25" s="21">
        <v>493</v>
      </c>
      <c r="C25" s="22">
        <v>493</v>
      </c>
      <c r="D25" s="22">
        <v>0</v>
      </c>
      <c r="E25" s="22">
        <v>53</v>
      </c>
      <c r="F25" s="22">
        <v>4</v>
      </c>
      <c r="G25" s="22">
        <v>436</v>
      </c>
      <c r="H25" s="35">
        <v>89.41</v>
      </c>
      <c r="I25" s="35">
        <v>89.41</v>
      </c>
      <c r="J25" s="35">
        <v>89.41</v>
      </c>
      <c r="K25" s="35">
        <v>0</v>
      </c>
      <c r="L25" s="52">
        <v>0</v>
      </c>
      <c r="M25" s="62">
        <v>0</v>
      </c>
      <c r="N25" s="62">
        <v>0</v>
      </c>
      <c r="O25" s="62">
        <v>0</v>
      </c>
      <c r="P25" s="35">
        <v>0</v>
      </c>
      <c r="Q25" s="35">
        <v>0</v>
      </c>
      <c r="R25" s="35">
        <v>1813.5902636916835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6"/>
      <c r="IM25" s="6"/>
      <c r="IN25" s="6"/>
    </row>
    <row r="26" spans="1:248" s="1" customFormat="1" ht="22.5" customHeight="1">
      <c r="A26" s="20" t="s">
        <v>45</v>
      </c>
      <c r="B26" s="21">
        <v>243</v>
      </c>
      <c r="C26" s="22">
        <v>243</v>
      </c>
      <c r="D26" s="22">
        <v>0</v>
      </c>
      <c r="E26" s="22">
        <v>88</v>
      </c>
      <c r="F26" s="22">
        <v>28</v>
      </c>
      <c r="G26" s="22">
        <v>127</v>
      </c>
      <c r="H26" s="22">
        <v>46.6146</v>
      </c>
      <c r="I26" s="22">
        <v>46.6146</v>
      </c>
      <c r="J26" s="22">
        <v>46.6146</v>
      </c>
      <c r="K26" s="35">
        <v>0</v>
      </c>
      <c r="L26" s="35">
        <v>0</v>
      </c>
      <c r="M26" s="62">
        <v>0</v>
      </c>
      <c r="N26" s="62">
        <v>0</v>
      </c>
      <c r="O26" s="62">
        <v>0</v>
      </c>
      <c r="P26" s="35">
        <v>0</v>
      </c>
      <c r="Q26" s="35">
        <v>0</v>
      </c>
      <c r="R26" s="35">
        <v>1918.3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6"/>
      <c r="IM26" s="6"/>
      <c r="IN26" s="6"/>
    </row>
    <row r="27" spans="1:248" s="1" customFormat="1" ht="22.5" customHeight="1">
      <c r="A27" s="20" t="s">
        <v>46</v>
      </c>
      <c r="B27" s="21">
        <v>421</v>
      </c>
      <c r="C27" s="22">
        <v>421</v>
      </c>
      <c r="D27" s="22">
        <v>0</v>
      </c>
      <c r="E27" s="22">
        <v>104</v>
      </c>
      <c r="F27" s="22">
        <v>9</v>
      </c>
      <c r="G27" s="22">
        <v>308</v>
      </c>
      <c r="H27" s="35">
        <v>83.285</v>
      </c>
      <c r="I27" s="35">
        <v>83.285</v>
      </c>
      <c r="J27" s="35">
        <v>83.285</v>
      </c>
      <c r="K27" s="35">
        <v>0</v>
      </c>
      <c r="L27" s="52">
        <v>0</v>
      </c>
      <c r="M27" s="62">
        <v>0</v>
      </c>
      <c r="N27" s="62">
        <v>0</v>
      </c>
      <c r="O27" s="62">
        <v>0</v>
      </c>
      <c r="P27" s="35">
        <v>0</v>
      </c>
      <c r="Q27" s="35">
        <v>0</v>
      </c>
      <c r="R27" s="35">
        <v>1978.2660332541568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6"/>
      <c r="IM27" s="6"/>
      <c r="IN27" s="6"/>
    </row>
    <row r="28" spans="1:18" s="2" customFormat="1" ht="21" customHeight="1">
      <c r="A28" s="26" t="s">
        <v>47</v>
      </c>
      <c r="B28" s="26">
        <f>B21+B22+B23+B24+B26</f>
        <v>6712</v>
      </c>
      <c r="C28" s="27"/>
      <c r="D28" s="27"/>
      <c r="E28" s="27"/>
      <c r="F28" s="27"/>
      <c r="G28" s="27"/>
      <c r="H28" s="41">
        <f>I28+L28</f>
        <v>0</v>
      </c>
      <c r="I28" s="27"/>
      <c r="J28" s="27"/>
      <c r="K28" s="27"/>
      <c r="L28" s="54"/>
      <c r="M28" s="27"/>
      <c r="N28" s="67"/>
      <c r="O28" s="27"/>
      <c r="P28" s="27"/>
      <c r="Q28" s="27"/>
      <c r="R28" s="27"/>
    </row>
  </sheetData>
  <sheetProtection/>
  <protectedRanges>
    <protectedRange sqref="P11:Q11 O11" name="区域3"/>
    <protectedRange sqref="J11:L11" name="区域2"/>
    <protectedRange sqref="C11:F11" name="区域1"/>
    <protectedRange sqref="A2:R2" name="区域4"/>
    <protectedRange sqref="N11" name="区域3_1"/>
    <protectedRange sqref="N19:Q19" name="区域3_3"/>
    <protectedRange sqref="J19:L19" name="区域2_2"/>
    <protectedRange sqref="C19:F19" name="区域1_2"/>
    <protectedRange sqref="J16:L16" name="区域2_3"/>
    <protectedRange sqref="N14:Q14 N14:Q14 N14:Q14 N14:Q14 N14:Q14" name="区域3_5"/>
    <protectedRange sqref="J14:L14" name="区域2_4"/>
    <protectedRange sqref="C14:F14" name="区域1_4"/>
    <protectedRange sqref="N27:Q27 N27:O27 O27 O27" name="区域3_6"/>
    <protectedRange sqref="J27:L27" name="区域2_5"/>
    <protectedRange sqref="C27:F27" name="区域1_5"/>
    <protectedRange sqref="N9:Q9" name="区域3_7"/>
    <protectedRange sqref="J9:L9" name="区域2_6"/>
    <protectedRange sqref="C9:F9" name="区域1_6"/>
    <protectedRange sqref="N18:Q18" name="区域3_8"/>
    <protectedRange sqref="J18:L18" name="区域2_7"/>
    <protectedRange sqref="C18:F18" name="区域1_7"/>
    <protectedRange sqref="N12:Q12 N12:Q12 N12:Q12 N12:Q12" name="区域3_9"/>
    <protectedRange sqref="J12:L12 L12 L12" name="区域2_8"/>
    <protectedRange sqref="C12:F12" name="区域1_8"/>
    <protectedRange sqref="N20:Q20" name="区域3_10"/>
    <protectedRange sqref="J20:L20" name="区域2_9"/>
    <protectedRange sqref="C20:F20" name="区域1_9"/>
    <protectedRange sqref="N10:Q10" name="区域3_11"/>
    <protectedRange sqref="J10:L10" name="区域2_10"/>
    <protectedRange sqref="C10:F10" name="区域1_10"/>
    <protectedRange sqref="N24:Q24" name="区域3_12"/>
    <protectedRange sqref="J24:L24" name="区域2_11"/>
    <protectedRange sqref="C24:F24" name="区域1_11"/>
    <protectedRange sqref="N15:Q15" name="区域3_13"/>
    <protectedRange sqref="J15:L15" name="区域2_12"/>
    <protectedRange sqref="C15:F15" name="区域1_12"/>
    <protectedRange sqref="N26:Q26" name="区域3_14"/>
    <protectedRange sqref="K26:L26" name="区域2_13"/>
    <protectedRange sqref="C26:F26" name="区域1_13"/>
    <protectedRange sqref="N13:Q13" name="区域3_15"/>
    <protectedRange sqref="J13:L13" name="区域2_14"/>
    <protectedRange sqref="C13:F13" name="区域1_14"/>
    <protectedRange sqref="N25:Q25" name="区域3_16"/>
    <protectedRange sqref="J25:L25" name="区域2_15"/>
    <protectedRange sqref="C25:F25" name="区域1_15"/>
    <protectedRange sqref="N22:Q22" name="区域3_17"/>
    <protectedRange sqref="J22:L22" name="区域2_16"/>
    <protectedRange sqref="C22:F22" name="区域1_16"/>
    <protectedRange sqref="N8:Q8" name="区域3_18"/>
    <protectedRange sqref="J8:L8" name="区域2_17"/>
    <protectedRange sqref="C8:F8" name="区域1_17"/>
  </protectedRanges>
  <mergeCells count="15">
    <mergeCell ref="A2:R2"/>
    <mergeCell ref="C3:G3"/>
    <mergeCell ref="I3:L3"/>
    <mergeCell ref="M3:Q3"/>
    <mergeCell ref="C4:D4"/>
    <mergeCell ref="E4:G4"/>
    <mergeCell ref="J4:K4"/>
    <mergeCell ref="N4:Q4"/>
    <mergeCell ref="A3:A6"/>
    <mergeCell ref="B3:B5"/>
    <mergeCell ref="H3:H5"/>
    <mergeCell ref="I4:I5"/>
    <mergeCell ref="L4:L5"/>
    <mergeCell ref="M4:M5"/>
    <mergeCell ref="R3:R5"/>
  </mergeCells>
  <printOptions horizontalCentered="1"/>
  <pageMargins left="0.39" right="0.39" top="0.43000000000000005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2017-03-04T07:50:33Z</cp:lastPrinted>
  <dcterms:created xsi:type="dcterms:W3CDTF">2015-02-14T05:56:21Z</dcterms:created>
  <dcterms:modified xsi:type="dcterms:W3CDTF">2022-08-04T17:08:03Z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KSORubyTemplate">
    <vt:lpwstr>14</vt:lpwstr>
  </property>
  <property fmtid="{D5CDD505-2E9C-101B-9397-08002B2CF9AE}" pid="4" name="I">
    <vt:lpwstr>37856D103CF949B5ACEC87B83FE33026</vt:lpwstr>
  </property>
  <property fmtid="{D5CDD505-2E9C-101B-9397-08002B2CF9AE}" pid="5" name="퀀_generated_2.-2147483648">
    <vt:i4>2052</vt:i4>
  </property>
</Properties>
</file>