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2"/>
  </bookViews>
  <sheets>
    <sheet name="临时救助工作月报表" sheetId="1" r:id="rId1"/>
    <sheet name="救急难工作月报表" sheetId="2" r:id="rId2"/>
    <sheet name="特别救助工作月报表" sheetId="3" r:id="rId3"/>
  </sheets>
  <definedNames>
    <definedName name="_xlnm.Print_Area" localSheetId="2">'特别救助工作月报表'!$A$1:$N$25</definedName>
  </definedNames>
  <calcPr fullCalcOnLoad="1"/>
</workbook>
</file>

<file path=xl/sharedStrings.xml><?xml version="1.0" encoding="utf-8"?>
<sst xmlns="http://schemas.openxmlformats.org/spreadsheetml/2006/main" count="163" uniqueCount="84">
  <si>
    <t>表1</t>
  </si>
  <si>
    <t>2022年赣州市6月临时救助工作报表</t>
  </si>
  <si>
    <t>填报人：</t>
  </si>
  <si>
    <t>审批领导：</t>
  </si>
  <si>
    <t>填报时间：</t>
  </si>
  <si>
    <t>临时救助对象（含所有急难型、支出型和特别救助）</t>
  </si>
  <si>
    <t>累计支出</t>
  </si>
  <si>
    <t>资金筹集</t>
  </si>
  <si>
    <t>救助水平
（I*10000/B）</t>
  </si>
  <si>
    <t>按属地分类</t>
  </si>
  <si>
    <t>按对象分类</t>
  </si>
  <si>
    <t>政府救助</t>
  </si>
  <si>
    <t>政府转介
慈善救助</t>
  </si>
  <si>
    <t>中央财政补助资金</t>
  </si>
  <si>
    <t>地方各级财政筹资</t>
  </si>
  <si>
    <t>本地户籍</t>
  </si>
  <si>
    <t>非本地户籍</t>
  </si>
  <si>
    <t>低保对象</t>
  </si>
  <si>
    <t>特困人员</t>
  </si>
  <si>
    <t>其他</t>
  </si>
  <si>
    <t>发放救助金</t>
  </si>
  <si>
    <t>实物折价</t>
  </si>
  <si>
    <t>省级
财政预算</t>
  </si>
  <si>
    <t>省级以下财政预算</t>
  </si>
  <si>
    <t>低保结转资金</t>
  </si>
  <si>
    <t>社会捐赠</t>
  </si>
  <si>
    <t>人次</t>
  </si>
  <si>
    <t>万元</t>
  </si>
  <si>
    <t>元/人次</t>
  </si>
  <si>
    <t>合计</t>
  </si>
  <si>
    <t>章贡区</t>
  </si>
  <si>
    <t>经开区</t>
  </si>
  <si>
    <t>蓉江新区</t>
  </si>
  <si>
    <t>赣县区</t>
  </si>
  <si>
    <t>南康区</t>
  </si>
  <si>
    <t>信丰县</t>
  </si>
  <si>
    <t>大余县</t>
  </si>
  <si>
    <t>上犹县</t>
  </si>
  <si>
    <t>崇义县</t>
  </si>
  <si>
    <t>安远县</t>
  </si>
  <si>
    <t>龙南市</t>
  </si>
  <si>
    <t>定南县</t>
  </si>
  <si>
    <t>全南县</t>
  </si>
  <si>
    <t>宁都县</t>
  </si>
  <si>
    <t>于都县</t>
  </si>
  <si>
    <t>兴国县</t>
  </si>
  <si>
    <t>瑞金市</t>
  </si>
  <si>
    <t>寻乌县</t>
  </si>
  <si>
    <t>石城县</t>
  </si>
  <si>
    <t>会昌县</t>
  </si>
  <si>
    <t>5试县</t>
  </si>
  <si>
    <t>表2</t>
  </si>
  <si>
    <t>2022年赣州市6月救急难工作报表</t>
  </si>
  <si>
    <t>1.救助对象（人次）</t>
  </si>
  <si>
    <t>其中</t>
  </si>
  <si>
    <t>2.救助资金
（万元）</t>
  </si>
  <si>
    <t>低保、特困人员</t>
  </si>
  <si>
    <t>其他对象</t>
  </si>
  <si>
    <t>本地户籍人员</t>
  </si>
  <si>
    <t>非本地户籍人员</t>
  </si>
  <si>
    <t>因重大疾病</t>
  </si>
  <si>
    <t>因交通事故</t>
  </si>
  <si>
    <t>因火灾</t>
  </si>
  <si>
    <t>因其他原因</t>
  </si>
  <si>
    <t>新增纳入低保</t>
  </si>
  <si>
    <t>实施临时救助</t>
  </si>
  <si>
    <t>实施医疗救助</t>
  </si>
  <si>
    <t>实施教育救助</t>
  </si>
  <si>
    <t>实施住房救助</t>
  </si>
  <si>
    <t>实施就业救助</t>
  </si>
  <si>
    <t>实施慈善救助</t>
  </si>
  <si>
    <t>低保、五保对象</t>
  </si>
  <si>
    <t>慈善救助</t>
  </si>
  <si>
    <t>表3</t>
  </si>
  <si>
    <t>2022年赣州市6月特别救助工作报表</t>
  </si>
  <si>
    <r>
      <t>1.救助对象</t>
    </r>
    <r>
      <rPr>
        <sz val="10"/>
        <rFont val="仿宋"/>
        <family val="3"/>
      </rPr>
      <t xml:space="preserve">
（人次）</t>
    </r>
  </si>
  <si>
    <t>按户籍属性</t>
  </si>
  <si>
    <t>按对象属性</t>
  </si>
  <si>
    <r>
      <t>2.救助资金</t>
    </r>
    <r>
      <rPr>
        <sz val="10"/>
        <rFont val="仿宋"/>
        <family val="3"/>
      </rPr>
      <t xml:space="preserve">
（万元）</t>
    </r>
  </si>
  <si>
    <r>
      <t>3.救助水平</t>
    </r>
    <r>
      <rPr>
        <sz val="10"/>
        <rFont val="仿宋"/>
        <family val="3"/>
      </rPr>
      <t xml:space="preserve">
（万元/人次）</t>
    </r>
  </si>
  <si>
    <t>本地
户籍</t>
  </si>
  <si>
    <t>非本地
户籍</t>
  </si>
  <si>
    <t>特困供养人员、孤儿</t>
  </si>
  <si>
    <t>未纳入低保的支出型贫困家庭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</si>
</sst>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_ ;[Red]\-0.0\ "/>
    <numFmt numFmtId="179" formatCode="0.00_ ;[Red]\-0.00\ "/>
    <numFmt numFmtId="180" formatCode="0.00_ "/>
    <numFmt numFmtId="181" formatCode="0.0;[Red]0.0"/>
    <numFmt numFmtId="182" formatCode="0.0000_ "/>
    <numFmt numFmtId="183" formatCode="0.000_ ;[Red]\-0.000\ "/>
    <numFmt numFmtId="184" formatCode="0.0000_ ;[Red]\-0.0000\ "/>
  </numFmts>
  <fonts count="34">
    <font>
      <sz val="12"/>
      <name val="宋体"/>
      <family val="0"/>
    </font>
    <font>
      <sz val="11"/>
      <name val="宋体"/>
      <family val="0"/>
    </font>
    <font>
      <sz val="12"/>
      <name val="楷体"/>
      <family val="3"/>
    </font>
    <font>
      <sz val="18"/>
      <name val="华文中宋"/>
      <family val="0"/>
    </font>
    <font>
      <b/>
      <sz val="12"/>
      <name val="仿宋"/>
      <family val="3"/>
    </font>
    <font>
      <b/>
      <sz val="10"/>
      <name val="仿宋"/>
      <family val="3"/>
    </font>
    <font>
      <sz val="10"/>
      <name val="仿宋"/>
      <family val="3"/>
    </font>
    <font>
      <sz val="10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11"/>
      <name val="仿宋"/>
      <family val="3"/>
    </font>
    <font>
      <b/>
      <sz val="1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0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 style="thin"/>
    </border>
    <border>
      <left style="thin"/>
      <right/>
      <top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/>
      <bottom/>
    </border>
    <border>
      <left style="medium"/>
      <right style="thin"/>
      <top/>
      <bottom style="thin"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4" fillId="3" borderId="0" applyNumberFormat="0" applyBorder="0" applyAlignment="0" applyProtection="0"/>
    <xf numFmtId="0" fontId="19" fillId="4" borderId="1" applyNumberFormat="0" applyAlignment="0" applyProtection="0"/>
    <xf numFmtId="0" fontId="31" fillId="5" borderId="2" applyNumberFormat="0" applyAlignment="0" applyProtection="0"/>
    <xf numFmtId="0" fontId="24" fillId="6" borderId="0" applyNumberFormat="0" applyBorder="0" applyAlignment="0" applyProtection="0"/>
    <xf numFmtId="0" fontId="25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14" fillId="7" borderId="0" applyNumberFormat="0" applyBorder="0" applyAlignment="0" applyProtection="0"/>
    <xf numFmtId="41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2" fillId="0" borderId="5" applyNumberFormat="0" applyFill="0" applyAlignment="0" applyProtection="0"/>
    <xf numFmtId="0" fontId="0" fillId="0" borderId="0">
      <alignment/>
      <protection/>
    </xf>
    <xf numFmtId="0" fontId="26" fillId="0" borderId="6" applyNumberFormat="0" applyFill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6" fillId="2" borderId="0" applyNumberFormat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8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14" fillId="11" borderId="0" applyNumberFormat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0" fillId="12" borderId="8" applyNumberFormat="0" applyFont="0" applyAlignment="0" applyProtection="0"/>
    <xf numFmtId="0" fontId="16" fillId="4" borderId="0" applyNumberFormat="0" applyBorder="0" applyAlignment="0" applyProtection="0"/>
    <xf numFmtId="0" fontId="32" fillId="3" borderId="0" applyNumberFormat="0" applyBorder="0" applyAlignment="0" applyProtection="0"/>
    <xf numFmtId="0" fontId="14" fillId="13" borderId="0" applyNumberFormat="0" applyBorder="0" applyAlignment="0" applyProtection="0"/>
    <xf numFmtId="0" fontId="28" fillId="8" borderId="0" applyNumberFormat="0" applyBorder="0" applyAlignment="0" applyProtection="0"/>
    <xf numFmtId="0" fontId="30" fillId="4" borderId="9" applyNumberFormat="0" applyAlignment="0" applyProtection="0"/>
    <xf numFmtId="0" fontId="16" fillId="14" borderId="0" applyNumberFormat="0" applyBorder="0" applyAlignment="0" applyProtection="0"/>
    <xf numFmtId="0" fontId="33" fillId="0" borderId="0">
      <alignment/>
      <protection/>
    </xf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9" fontId="0" fillId="0" borderId="0" applyFont="0" applyFill="0" applyBorder="0" applyAlignment="0" applyProtection="0"/>
    <xf numFmtId="0" fontId="16" fillId="11" borderId="0" applyNumberFormat="0" applyBorder="0" applyAlignment="0" applyProtection="0"/>
    <xf numFmtId="44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14" fillId="16" borderId="0" applyNumberFormat="0" applyBorder="0" applyAlignment="0" applyProtection="0"/>
    <xf numFmtId="0" fontId="15" fillId="11" borderId="9" applyNumberFormat="0" applyAlignment="0" applyProtection="0"/>
    <xf numFmtId="0" fontId="14" fillId="4" borderId="0" applyNumberFormat="0" applyBorder="0" applyAlignment="0" applyProtection="0"/>
    <xf numFmtId="0" fontId="16" fillId="17" borderId="0" applyNumberFormat="0" applyBorder="0" applyAlignment="0" applyProtection="0"/>
    <xf numFmtId="0" fontId="14" fillId="1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12" borderId="13" xfId="0" applyFont="1" applyFill="1" applyBorder="1" applyAlignment="1">
      <alignment horizontal="center" vertical="center" wrapText="1"/>
    </xf>
    <xf numFmtId="176" fontId="6" fillId="0" borderId="10" xfId="29" applyNumberFormat="1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176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7" fontId="2" fillId="12" borderId="13" xfId="0" applyNumberFormat="1" applyFont="1" applyFill="1" applyBorder="1" applyAlignment="1">
      <alignment horizontal="center" vertical="center" wrapText="1"/>
    </xf>
    <xf numFmtId="177" fontId="7" fillId="0" borderId="14" xfId="0" applyNumberFormat="1" applyFont="1" applyFill="1" applyBorder="1" applyAlignment="1">
      <alignment horizontal="center" vertical="center" wrapText="1"/>
    </xf>
    <xf numFmtId="177" fontId="7" fillId="0" borderId="14" xfId="0" applyNumberFormat="1" applyFont="1" applyFill="1" applyBorder="1" applyAlignment="1" applyProtection="1">
      <alignment horizontal="center" vertical="center" wrapText="1"/>
      <protection/>
    </xf>
    <xf numFmtId="177" fontId="7" fillId="0" borderId="14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0" fillId="12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78" fontId="0" fillId="0" borderId="14" xfId="0" applyNumberFormat="1" applyFont="1" applyFill="1" applyBorder="1" applyAlignment="1">
      <alignment horizontal="center" vertical="center" wrapText="1"/>
    </xf>
    <xf numFmtId="179" fontId="0" fillId="0" borderId="14" xfId="0" applyNumberFormat="1" applyFont="1" applyFill="1" applyBorder="1" applyAlignment="1">
      <alignment horizontal="center" vertical="center" wrapText="1"/>
    </xf>
    <xf numFmtId="178" fontId="0" fillId="0" borderId="14" xfId="0" applyNumberFormat="1" applyFont="1" applyFill="1" applyBorder="1" applyAlignment="1" applyProtection="1">
      <alignment horizontal="center" vertical="center" wrapText="1"/>
      <protection/>
    </xf>
    <xf numFmtId="177" fontId="0" fillId="0" borderId="14" xfId="0" applyNumberFormat="1" applyFont="1" applyFill="1" applyBorder="1" applyAlignment="1" applyProtection="1">
      <alignment horizontal="center" vertical="center" wrapText="1"/>
      <protection/>
    </xf>
    <xf numFmtId="180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18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181" fontId="0" fillId="0" borderId="0" xfId="0" applyNumberFormat="1" applyFont="1" applyFill="1" applyAlignment="1">
      <alignment horizontal="center" vertical="center"/>
    </xf>
    <xf numFmtId="0" fontId="11" fillId="0" borderId="1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49" fontId="7" fillId="12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80" fontId="7" fillId="12" borderId="14" xfId="0" applyNumberFormat="1" applyFont="1" applyFill="1" applyBorder="1" applyAlignment="1">
      <alignment horizontal="center" vertical="center" wrapText="1"/>
    </xf>
    <xf numFmtId="178" fontId="7" fillId="0" borderId="14" xfId="0" applyNumberFormat="1" applyFont="1" applyFill="1" applyBorder="1" applyAlignment="1">
      <alignment horizontal="center" vertical="center" wrapText="1"/>
    </xf>
    <xf numFmtId="182" fontId="7" fillId="0" borderId="14" xfId="0" applyNumberFormat="1" applyFont="1" applyFill="1" applyBorder="1" applyAlignment="1">
      <alignment horizontal="center" vertical="center" wrapText="1"/>
    </xf>
    <xf numFmtId="178" fontId="7" fillId="0" borderId="14" xfId="0" applyNumberFormat="1" applyFont="1" applyFill="1" applyBorder="1" applyAlignment="1" applyProtection="1">
      <alignment horizontal="center" vertical="center" wrapText="1"/>
      <protection/>
    </xf>
    <xf numFmtId="180" fontId="7" fillId="0" borderId="14" xfId="0" applyNumberFormat="1" applyFont="1" applyFill="1" applyBorder="1" applyAlignment="1">
      <alignment horizontal="center" vertical="center"/>
    </xf>
    <xf numFmtId="180" fontId="7" fillId="0" borderId="14" xfId="0" applyNumberFormat="1" applyFont="1" applyFill="1" applyBorder="1" applyAlignment="1">
      <alignment horizontal="center" vertical="center" wrapText="1"/>
    </xf>
    <xf numFmtId="183" fontId="7" fillId="0" borderId="14" xfId="0" applyNumberFormat="1" applyFont="1" applyFill="1" applyBorder="1" applyAlignment="1">
      <alignment horizontal="center" vertical="center" wrapText="1"/>
    </xf>
    <xf numFmtId="178" fontId="2" fillId="12" borderId="29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178" fontId="7" fillId="0" borderId="14" xfId="0" applyNumberFormat="1" applyFont="1" applyBorder="1" applyAlignment="1" applyProtection="1">
      <alignment horizontal="center" vertical="center" wrapText="1"/>
      <protection/>
    </xf>
    <xf numFmtId="178" fontId="7" fillId="0" borderId="14" xfId="0" applyNumberFormat="1" applyFont="1" applyBorder="1" applyAlignment="1">
      <alignment horizontal="center" vertical="center" wrapText="1"/>
    </xf>
    <xf numFmtId="178" fontId="7" fillId="0" borderId="14" xfId="0" applyNumberFormat="1" applyFont="1" applyBorder="1" applyAlignment="1">
      <alignment horizontal="center" vertical="center" wrapText="1"/>
    </xf>
    <xf numFmtId="183" fontId="7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81" fontId="9" fillId="0" borderId="0" xfId="0" applyNumberFormat="1" applyFont="1" applyFill="1" applyBorder="1" applyAlignment="1">
      <alignment horizontal="center" vertical="center"/>
    </xf>
    <xf numFmtId="181" fontId="11" fillId="0" borderId="0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181" fontId="6" fillId="0" borderId="12" xfId="0" applyNumberFormat="1" applyFont="1" applyFill="1" applyBorder="1" applyAlignment="1">
      <alignment horizontal="center" vertical="center" wrapText="1"/>
    </xf>
    <xf numFmtId="181" fontId="6" fillId="0" borderId="14" xfId="0" applyNumberFormat="1" applyFont="1" applyFill="1" applyBorder="1" applyAlignment="1">
      <alignment horizontal="center" vertical="center" wrapText="1"/>
    </xf>
    <xf numFmtId="181" fontId="6" fillId="0" borderId="14" xfId="0" applyNumberFormat="1" applyFont="1" applyFill="1" applyBorder="1" applyAlignment="1">
      <alignment horizontal="center" vertical="center"/>
    </xf>
    <xf numFmtId="178" fontId="7" fillId="0" borderId="14" xfId="51" applyNumberFormat="1" applyFont="1" applyFill="1" applyBorder="1" applyAlignment="1">
      <alignment horizontal="center" vertical="center" wrapText="1"/>
      <protection/>
    </xf>
    <xf numFmtId="182" fontId="7" fillId="0" borderId="14" xfId="51" applyNumberFormat="1" applyFont="1" applyFill="1" applyBorder="1" applyAlignment="1">
      <alignment horizontal="center" vertical="center" wrapText="1"/>
      <protection/>
    </xf>
    <xf numFmtId="184" fontId="7" fillId="0" borderId="14" xfId="51" applyNumberFormat="1" applyFont="1" applyFill="1" applyBorder="1" applyAlignment="1">
      <alignment horizontal="center" vertical="center" wrapText="1"/>
      <protection/>
    </xf>
    <xf numFmtId="178" fontId="7" fillId="0" borderId="14" xfId="51" applyNumberFormat="1" applyFont="1" applyFill="1" applyBorder="1" applyAlignment="1" applyProtection="1">
      <alignment horizontal="center" vertical="center" wrapText="1"/>
      <protection/>
    </xf>
    <xf numFmtId="183" fontId="7" fillId="0" borderId="14" xfId="51" applyNumberFormat="1" applyFont="1" applyFill="1" applyBorder="1" applyAlignment="1">
      <alignment horizontal="center" vertical="center" wrapText="1"/>
      <protection/>
    </xf>
    <xf numFmtId="181" fontId="6" fillId="0" borderId="0" xfId="0" applyNumberFormat="1" applyFont="1" applyFill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9" fontId="7" fillId="0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常规_Sheet2_1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常规_Sheet5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29"/>
  <sheetViews>
    <sheetView view="pageBreakPreview" zoomScaleSheetLayoutView="100" workbookViewId="0" topLeftCell="A1">
      <selection activeCell="G12" sqref="G12"/>
    </sheetView>
  </sheetViews>
  <sheetFormatPr defaultColWidth="8.75390625" defaultRowHeight="14.25"/>
  <cols>
    <col min="1" max="7" width="8.375" style="44" customWidth="1"/>
    <col min="8" max="8" width="10.25390625" style="44" customWidth="1"/>
    <col min="9" max="11" width="8.375" style="44" customWidth="1"/>
    <col min="12" max="12" width="8.375" style="45" customWidth="1"/>
    <col min="13" max="13" width="10.50390625" style="44" customWidth="1"/>
    <col min="14" max="14" width="8.375" style="46" customWidth="1"/>
    <col min="15" max="17" width="8.375" style="44" customWidth="1"/>
    <col min="18" max="18" width="11.125" style="44" customWidth="1"/>
    <col min="19" max="245" width="8.75390625" style="44" customWidth="1"/>
    <col min="246" max="248" width="8.75390625" style="1" customWidth="1"/>
  </cols>
  <sheetData>
    <row r="1" ht="15.75" customHeight="1">
      <c r="A1" s="44" t="s">
        <v>0</v>
      </c>
    </row>
    <row r="2" spans="1:18" ht="27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94"/>
      <c r="O2" s="28"/>
      <c r="P2" s="28"/>
      <c r="Q2" s="28"/>
      <c r="R2" s="28"/>
    </row>
    <row r="3" spans="1:18" ht="19.5" customHeight="1">
      <c r="A3" s="47" t="s">
        <v>2</v>
      </c>
      <c r="B3" s="48"/>
      <c r="C3" s="48"/>
      <c r="D3" s="48"/>
      <c r="E3" s="63"/>
      <c r="F3" s="64" t="s">
        <v>3</v>
      </c>
      <c r="G3" s="64"/>
      <c r="H3" s="64"/>
      <c r="I3" s="79"/>
      <c r="J3" s="79"/>
      <c r="K3" s="79"/>
      <c r="L3" s="80"/>
      <c r="M3" s="79"/>
      <c r="N3" s="95" t="s">
        <v>4</v>
      </c>
      <c r="O3" s="64"/>
      <c r="P3" s="64"/>
      <c r="Q3" s="64"/>
      <c r="R3" s="64"/>
    </row>
    <row r="4" spans="1:18" ht="18.75" customHeight="1">
      <c r="A4" s="49"/>
      <c r="B4" s="50" t="s">
        <v>5</v>
      </c>
      <c r="C4" s="51"/>
      <c r="D4" s="51"/>
      <c r="E4" s="51"/>
      <c r="F4" s="51"/>
      <c r="G4" s="65"/>
      <c r="H4" s="66" t="s">
        <v>6</v>
      </c>
      <c r="I4" s="81"/>
      <c r="J4" s="82"/>
      <c r="K4" s="82"/>
      <c r="L4" s="83"/>
      <c r="M4" s="96" t="s">
        <v>7</v>
      </c>
      <c r="N4" s="97"/>
      <c r="O4" s="6"/>
      <c r="P4" s="6"/>
      <c r="Q4" s="18"/>
      <c r="R4" s="106" t="s">
        <v>8</v>
      </c>
    </row>
    <row r="5" spans="1:18" ht="18.75" customHeight="1">
      <c r="A5" s="52"/>
      <c r="B5" s="53"/>
      <c r="C5" s="54" t="s">
        <v>9</v>
      </c>
      <c r="D5" s="8"/>
      <c r="E5" s="62" t="s">
        <v>10</v>
      </c>
      <c r="F5" s="67"/>
      <c r="G5" s="68"/>
      <c r="H5" s="69"/>
      <c r="I5" s="84" t="s">
        <v>11</v>
      </c>
      <c r="J5" s="85"/>
      <c r="K5" s="54"/>
      <c r="L5" s="86" t="s">
        <v>12</v>
      </c>
      <c r="M5" s="7" t="s">
        <v>13</v>
      </c>
      <c r="N5" s="98" t="s">
        <v>14</v>
      </c>
      <c r="O5" s="8"/>
      <c r="P5" s="8"/>
      <c r="Q5" s="19"/>
      <c r="R5" s="107"/>
    </row>
    <row r="6" spans="1:18" ht="42" customHeight="1">
      <c r="A6" s="52"/>
      <c r="B6" s="55"/>
      <c r="C6" s="54" t="s">
        <v>15</v>
      </c>
      <c r="D6" s="8" t="s">
        <v>16</v>
      </c>
      <c r="E6" s="54" t="s">
        <v>17</v>
      </c>
      <c r="F6" s="54" t="s">
        <v>18</v>
      </c>
      <c r="G6" s="19" t="s">
        <v>19</v>
      </c>
      <c r="H6" s="57"/>
      <c r="I6" s="87"/>
      <c r="J6" s="88" t="s">
        <v>20</v>
      </c>
      <c r="K6" s="54" t="s">
        <v>21</v>
      </c>
      <c r="L6" s="70"/>
      <c r="M6" s="7"/>
      <c r="N6" s="98" t="s">
        <v>22</v>
      </c>
      <c r="O6" s="8" t="s">
        <v>23</v>
      </c>
      <c r="P6" s="8" t="s">
        <v>24</v>
      </c>
      <c r="Q6" s="19" t="s">
        <v>25</v>
      </c>
      <c r="R6" s="108"/>
    </row>
    <row r="7" spans="1:18" ht="25.5" customHeight="1">
      <c r="A7" s="56"/>
      <c r="B7" s="57" t="s">
        <v>26</v>
      </c>
      <c r="C7" s="54" t="s">
        <v>26</v>
      </c>
      <c r="D7" s="54" t="s">
        <v>26</v>
      </c>
      <c r="E7" s="54" t="s">
        <v>26</v>
      </c>
      <c r="F7" s="54" t="s">
        <v>26</v>
      </c>
      <c r="G7" s="70" t="s">
        <v>26</v>
      </c>
      <c r="H7" s="57" t="s">
        <v>27</v>
      </c>
      <c r="I7" s="54" t="s">
        <v>27</v>
      </c>
      <c r="J7" s="54" t="s">
        <v>27</v>
      </c>
      <c r="K7" s="54" t="s">
        <v>27</v>
      </c>
      <c r="L7" s="70" t="s">
        <v>27</v>
      </c>
      <c r="M7" s="57" t="s">
        <v>27</v>
      </c>
      <c r="N7" s="99" t="s">
        <v>27</v>
      </c>
      <c r="O7" s="54" t="s">
        <v>27</v>
      </c>
      <c r="P7" s="54" t="s">
        <v>27</v>
      </c>
      <c r="Q7" s="70" t="s">
        <v>27</v>
      </c>
      <c r="R7" s="108" t="s">
        <v>28</v>
      </c>
    </row>
    <row r="8" spans="1:245" s="43" customFormat="1" ht="22.5" customHeight="1">
      <c r="A8" s="9" t="s">
        <v>29</v>
      </c>
      <c r="B8" s="58">
        <f>SUM(B9:B28)</f>
        <v>14247</v>
      </c>
      <c r="C8" s="58">
        <f aca="true" t="shared" si="0" ref="C8:R8">SUM(C9:C28)</f>
        <v>14246</v>
      </c>
      <c r="D8" s="58">
        <v>1</v>
      </c>
      <c r="E8" s="58">
        <f t="shared" si="0"/>
        <v>3055</v>
      </c>
      <c r="F8" s="58">
        <f t="shared" si="0"/>
        <v>1892</v>
      </c>
      <c r="G8" s="58">
        <f t="shared" si="0"/>
        <v>9300</v>
      </c>
      <c r="H8" s="71">
        <f t="shared" si="0"/>
        <v>1889.713207</v>
      </c>
      <c r="I8" s="71">
        <f t="shared" si="0"/>
        <v>1889.713207</v>
      </c>
      <c r="J8" s="71">
        <f t="shared" si="0"/>
        <v>1889.713207</v>
      </c>
      <c r="K8" s="71">
        <f t="shared" si="0"/>
        <v>0</v>
      </c>
      <c r="L8" s="71">
        <f t="shared" si="0"/>
        <v>0</v>
      </c>
      <c r="M8" s="71">
        <f t="shared" si="0"/>
        <v>199.246571</v>
      </c>
      <c r="N8" s="71">
        <f t="shared" si="0"/>
        <v>147.7604</v>
      </c>
      <c r="O8" s="71">
        <f t="shared" si="0"/>
        <v>51.486171</v>
      </c>
      <c r="P8" s="71">
        <f t="shared" si="0"/>
        <v>0</v>
      </c>
      <c r="Q8" s="71">
        <f t="shared" si="0"/>
        <v>0</v>
      </c>
      <c r="R8" s="71">
        <f>I8*10000/B8</f>
        <v>1326.3937720221802</v>
      </c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</row>
    <row r="9" spans="1:248" s="43" customFormat="1" ht="22.5" customHeight="1">
      <c r="A9" s="11" t="s">
        <v>30</v>
      </c>
      <c r="B9" s="12">
        <v>554</v>
      </c>
      <c r="C9" s="59">
        <v>554</v>
      </c>
      <c r="D9" s="59">
        <v>0</v>
      </c>
      <c r="E9" s="59">
        <v>175</v>
      </c>
      <c r="F9" s="59">
        <v>32</v>
      </c>
      <c r="G9" s="59">
        <v>347</v>
      </c>
      <c r="H9" s="72">
        <v>94.55359999999999</v>
      </c>
      <c r="I9" s="72">
        <v>94.55359999999999</v>
      </c>
      <c r="J9" s="72">
        <v>94.55359999999999</v>
      </c>
      <c r="K9" s="74">
        <v>0</v>
      </c>
      <c r="L9" s="89">
        <v>0</v>
      </c>
      <c r="M9" s="100">
        <v>0</v>
      </c>
      <c r="N9" s="100">
        <v>0</v>
      </c>
      <c r="O9" s="100">
        <v>0</v>
      </c>
      <c r="P9" s="72">
        <v>0</v>
      </c>
      <c r="Q9" s="72">
        <v>0</v>
      </c>
      <c r="R9" s="72">
        <v>1706.743682310469</v>
      </c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"/>
      <c r="IM9" s="1"/>
      <c r="IN9" s="1"/>
    </row>
    <row r="10" spans="1:248" s="43" customFormat="1" ht="22.5" customHeight="1">
      <c r="A10" s="14" t="s">
        <v>31</v>
      </c>
      <c r="B10" s="12">
        <v>375</v>
      </c>
      <c r="C10" s="59">
        <v>375</v>
      </c>
      <c r="D10" s="59">
        <v>0</v>
      </c>
      <c r="E10" s="59">
        <v>72</v>
      </c>
      <c r="F10" s="59">
        <v>7</v>
      </c>
      <c r="G10" s="59">
        <v>296</v>
      </c>
      <c r="H10" s="72">
        <v>23.91</v>
      </c>
      <c r="I10" s="72">
        <v>23.91</v>
      </c>
      <c r="J10" s="72">
        <v>23.91</v>
      </c>
      <c r="K10" s="72">
        <v>0</v>
      </c>
      <c r="L10" s="90">
        <v>0</v>
      </c>
      <c r="M10" s="100">
        <v>23.929999999999996</v>
      </c>
      <c r="N10" s="100">
        <v>11.964999999999998</v>
      </c>
      <c r="O10" s="100">
        <v>11.964999999999998</v>
      </c>
      <c r="P10" s="72">
        <v>0</v>
      </c>
      <c r="Q10" s="72">
        <v>0</v>
      </c>
      <c r="R10" s="72">
        <v>637.6</v>
      </c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"/>
      <c r="IM10" s="1"/>
      <c r="IN10" s="1"/>
    </row>
    <row r="11" spans="1:248" s="43" customFormat="1" ht="25.5" customHeight="1">
      <c r="A11" s="14" t="s">
        <v>32</v>
      </c>
      <c r="B11" s="12">
        <v>100</v>
      </c>
      <c r="C11" s="59">
        <v>100</v>
      </c>
      <c r="D11" s="59">
        <v>0</v>
      </c>
      <c r="E11" s="59">
        <v>51</v>
      </c>
      <c r="F11" s="59">
        <v>6</v>
      </c>
      <c r="G11" s="59">
        <v>43</v>
      </c>
      <c r="H11" s="73">
        <v>16.841171</v>
      </c>
      <c r="I11" s="73">
        <v>16.841171</v>
      </c>
      <c r="J11" s="73">
        <v>16.841171</v>
      </c>
      <c r="K11" s="72">
        <v>0</v>
      </c>
      <c r="L11" s="72">
        <v>0</v>
      </c>
      <c r="M11" s="101">
        <v>16.841171</v>
      </c>
      <c r="N11" s="100">
        <v>0</v>
      </c>
      <c r="O11" s="102">
        <v>16.841171</v>
      </c>
      <c r="P11" s="72">
        <v>0</v>
      </c>
      <c r="Q11" s="72">
        <v>0</v>
      </c>
      <c r="R11" s="72">
        <v>1684.1171</v>
      </c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"/>
      <c r="IM11" s="1"/>
      <c r="IN11" s="1"/>
    </row>
    <row r="12" spans="1:248" s="43" customFormat="1" ht="22.5" customHeight="1">
      <c r="A12" s="11" t="s">
        <v>33</v>
      </c>
      <c r="B12" s="15">
        <v>1107</v>
      </c>
      <c r="C12" s="15">
        <v>1107</v>
      </c>
      <c r="D12" s="15">
        <v>0</v>
      </c>
      <c r="E12" s="15">
        <v>162</v>
      </c>
      <c r="F12" s="15">
        <v>35</v>
      </c>
      <c r="G12" s="15">
        <v>910</v>
      </c>
      <c r="H12" s="74">
        <v>135.6292</v>
      </c>
      <c r="I12" s="74">
        <v>135.6292</v>
      </c>
      <c r="J12" s="74">
        <v>135.6292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1225.19602529359</v>
      </c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"/>
      <c r="IM12" s="1"/>
      <c r="IN12" s="1"/>
    </row>
    <row r="13" spans="1:248" s="43" customFormat="1" ht="22.5" customHeight="1">
      <c r="A13" s="11" t="s">
        <v>34</v>
      </c>
      <c r="B13" s="12">
        <v>785</v>
      </c>
      <c r="C13" s="59">
        <v>785</v>
      </c>
      <c r="D13" s="59">
        <v>0</v>
      </c>
      <c r="E13" s="59">
        <v>228</v>
      </c>
      <c r="F13" s="59">
        <v>19</v>
      </c>
      <c r="G13" s="59">
        <v>538</v>
      </c>
      <c r="H13" s="72">
        <v>197.76</v>
      </c>
      <c r="I13" s="72">
        <v>197.76</v>
      </c>
      <c r="J13" s="72">
        <v>197.76</v>
      </c>
      <c r="K13" s="72">
        <v>0</v>
      </c>
      <c r="L13" s="72">
        <v>0</v>
      </c>
      <c r="M13" s="100">
        <v>0</v>
      </c>
      <c r="N13" s="103">
        <v>0</v>
      </c>
      <c r="O13" s="103">
        <v>0</v>
      </c>
      <c r="P13" s="74">
        <v>0</v>
      </c>
      <c r="Q13" s="74">
        <v>0</v>
      </c>
      <c r="R13" s="72">
        <v>2519.23566878981</v>
      </c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"/>
      <c r="IM13" s="1"/>
      <c r="IN13" s="1"/>
    </row>
    <row r="14" spans="1:248" s="43" customFormat="1" ht="22.5" customHeight="1">
      <c r="A14" s="11" t="s">
        <v>35</v>
      </c>
      <c r="B14" s="12">
        <v>235</v>
      </c>
      <c r="C14" s="59">
        <v>235</v>
      </c>
      <c r="D14" s="59">
        <v>0</v>
      </c>
      <c r="E14" s="59">
        <v>18</v>
      </c>
      <c r="F14" s="59">
        <v>1</v>
      </c>
      <c r="G14" s="59">
        <v>216</v>
      </c>
      <c r="H14" s="72">
        <v>22.68</v>
      </c>
      <c r="I14" s="72">
        <v>22.68</v>
      </c>
      <c r="J14" s="72">
        <v>22.68</v>
      </c>
      <c r="K14" s="72">
        <v>0</v>
      </c>
      <c r="L14" s="91">
        <v>0</v>
      </c>
      <c r="M14" s="100">
        <v>22.68</v>
      </c>
      <c r="N14" s="100">
        <v>0</v>
      </c>
      <c r="O14" s="100">
        <v>22.68</v>
      </c>
      <c r="P14" s="72">
        <v>0</v>
      </c>
      <c r="Q14" s="72">
        <v>0</v>
      </c>
      <c r="R14" s="72">
        <v>965.1063829787234</v>
      </c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"/>
      <c r="IM14" s="1"/>
      <c r="IN14" s="1"/>
    </row>
    <row r="15" spans="1:248" s="43" customFormat="1" ht="22.5" customHeight="1">
      <c r="A15" s="11" t="s">
        <v>36</v>
      </c>
      <c r="B15" s="12">
        <v>418</v>
      </c>
      <c r="C15" s="59">
        <v>418</v>
      </c>
      <c r="D15" s="59">
        <v>0</v>
      </c>
      <c r="E15" s="59">
        <v>121</v>
      </c>
      <c r="F15" s="59">
        <v>2</v>
      </c>
      <c r="G15" s="59">
        <v>295</v>
      </c>
      <c r="H15" s="72">
        <v>51.220000000000006</v>
      </c>
      <c r="I15" s="72">
        <v>51.220000000000006</v>
      </c>
      <c r="J15" s="72">
        <v>51.220000000000006</v>
      </c>
      <c r="K15" s="72">
        <v>0</v>
      </c>
      <c r="L15" s="91">
        <v>0</v>
      </c>
      <c r="M15" s="100">
        <v>0</v>
      </c>
      <c r="N15" s="100">
        <v>0</v>
      </c>
      <c r="O15" s="100">
        <v>0</v>
      </c>
      <c r="P15" s="72">
        <v>0</v>
      </c>
      <c r="Q15" s="72">
        <v>0</v>
      </c>
      <c r="R15" s="72">
        <v>1225.3588516746413</v>
      </c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"/>
      <c r="IM15" s="1"/>
      <c r="IN15" s="1"/>
    </row>
    <row r="16" spans="1:248" s="43" customFormat="1" ht="22.5" customHeight="1">
      <c r="A16" s="11" t="s">
        <v>37</v>
      </c>
      <c r="B16" s="12">
        <v>857</v>
      </c>
      <c r="C16" s="59">
        <v>857</v>
      </c>
      <c r="D16" s="59">
        <v>0</v>
      </c>
      <c r="E16" s="59">
        <v>360</v>
      </c>
      <c r="F16" s="59">
        <v>25</v>
      </c>
      <c r="G16" s="59">
        <v>472</v>
      </c>
      <c r="H16" s="72">
        <v>71.479659</v>
      </c>
      <c r="I16" s="72">
        <v>71.479659</v>
      </c>
      <c r="J16" s="72">
        <v>71.479659</v>
      </c>
      <c r="K16" s="72">
        <v>0</v>
      </c>
      <c r="L16" s="91">
        <v>0</v>
      </c>
      <c r="M16" s="100">
        <v>0</v>
      </c>
      <c r="N16" s="100">
        <v>0</v>
      </c>
      <c r="O16" s="100">
        <v>0</v>
      </c>
      <c r="P16" s="72">
        <v>0</v>
      </c>
      <c r="Q16" s="72">
        <v>0</v>
      </c>
      <c r="R16" s="72">
        <v>834.068366394399</v>
      </c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"/>
      <c r="IM16" s="1"/>
      <c r="IN16" s="1"/>
    </row>
    <row r="17" spans="1:248" s="43" customFormat="1" ht="22.5" customHeight="1">
      <c r="A17" s="11" t="s">
        <v>38</v>
      </c>
      <c r="B17" s="12">
        <v>210</v>
      </c>
      <c r="C17" s="59">
        <v>210</v>
      </c>
      <c r="D17" s="59">
        <v>0</v>
      </c>
      <c r="E17" s="59">
        <v>16</v>
      </c>
      <c r="F17" s="59">
        <v>4</v>
      </c>
      <c r="G17" s="59">
        <v>190</v>
      </c>
      <c r="H17" s="72">
        <v>18.101</v>
      </c>
      <c r="I17" s="72">
        <v>18.101</v>
      </c>
      <c r="J17" s="59">
        <v>18.101</v>
      </c>
      <c r="K17" s="59">
        <v>0</v>
      </c>
      <c r="L17" s="59">
        <v>0</v>
      </c>
      <c r="M17" s="100">
        <v>0</v>
      </c>
      <c r="N17" s="59">
        <v>0</v>
      </c>
      <c r="O17" s="59">
        <v>0</v>
      </c>
      <c r="P17" s="59">
        <v>0</v>
      </c>
      <c r="Q17" s="59">
        <v>0</v>
      </c>
      <c r="R17" s="72">
        <v>861.952380952381</v>
      </c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"/>
      <c r="IM17" s="1"/>
      <c r="IN17" s="1"/>
    </row>
    <row r="18" spans="1:248" s="43" customFormat="1" ht="22.5" customHeight="1">
      <c r="A18" s="11" t="s">
        <v>39</v>
      </c>
      <c r="B18" s="12">
        <v>381</v>
      </c>
      <c r="C18" s="59">
        <v>381</v>
      </c>
      <c r="D18" s="59">
        <v>0</v>
      </c>
      <c r="E18" s="59">
        <v>52</v>
      </c>
      <c r="F18" s="59">
        <v>5</v>
      </c>
      <c r="G18" s="59">
        <v>324</v>
      </c>
      <c r="H18" s="72">
        <v>66.892</v>
      </c>
      <c r="I18" s="72">
        <v>66.892</v>
      </c>
      <c r="J18" s="59">
        <v>66.892</v>
      </c>
      <c r="K18" s="59">
        <v>0</v>
      </c>
      <c r="L18" s="59">
        <v>0</v>
      </c>
      <c r="M18" s="100">
        <v>0</v>
      </c>
      <c r="N18" s="59">
        <v>0</v>
      </c>
      <c r="O18" s="59">
        <v>0</v>
      </c>
      <c r="P18" s="59">
        <v>0</v>
      </c>
      <c r="Q18" s="59">
        <v>0</v>
      </c>
      <c r="R18" s="72">
        <v>1755.69553805774</v>
      </c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  <c r="HJ18" s="109"/>
      <c r="HK18" s="109"/>
      <c r="HL18" s="109"/>
      <c r="HM18" s="109"/>
      <c r="HN18" s="109"/>
      <c r="HO18" s="109"/>
      <c r="HP18" s="109"/>
      <c r="HQ18" s="109"/>
      <c r="HR18" s="109"/>
      <c r="HS18" s="109"/>
      <c r="HT18" s="109"/>
      <c r="HU18" s="109"/>
      <c r="HV18" s="109"/>
      <c r="HW18" s="109"/>
      <c r="HX18" s="109"/>
      <c r="HY18" s="109"/>
      <c r="HZ18" s="109"/>
      <c r="IA18" s="109"/>
      <c r="IB18" s="109"/>
      <c r="IC18" s="109"/>
      <c r="ID18" s="109"/>
      <c r="IE18" s="109"/>
      <c r="IF18" s="109"/>
      <c r="IG18" s="109"/>
      <c r="IH18" s="109"/>
      <c r="II18" s="109"/>
      <c r="IJ18" s="109"/>
      <c r="IK18" s="109"/>
      <c r="IL18" s="1"/>
      <c r="IM18" s="1"/>
      <c r="IN18" s="1"/>
    </row>
    <row r="19" spans="1:248" s="43" customFormat="1" ht="22.5" customHeight="1">
      <c r="A19" s="11" t="s">
        <v>40</v>
      </c>
      <c r="B19" s="12">
        <v>621</v>
      </c>
      <c r="C19" s="59">
        <v>620</v>
      </c>
      <c r="D19" s="59">
        <v>1</v>
      </c>
      <c r="E19" s="59">
        <v>182</v>
      </c>
      <c r="F19" s="59">
        <v>13</v>
      </c>
      <c r="G19" s="59">
        <v>426</v>
      </c>
      <c r="H19" s="72">
        <v>51.040387</v>
      </c>
      <c r="I19" s="72">
        <v>51.040387</v>
      </c>
      <c r="J19" s="72">
        <v>51.040387</v>
      </c>
      <c r="K19" s="72">
        <v>0</v>
      </c>
      <c r="L19" s="72">
        <v>0</v>
      </c>
      <c r="M19" s="100">
        <v>0</v>
      </c>
      <c r="N19" s="100">
        <v>0</v>
      </c>
      <c r="O19" s="100">
        <v>0</v>
      </c>
      <c r="P19" s="72">
        <v>0</v>
      </c>
      <c r="Q19" s="72">
        <v>0</v>
      </c>
      <c r="R19" s="74">
        <v>821.906392914654</v>
      </c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  <c r="IE19" s="109"/>
      <c r="IF19" s="109"/>
      <c r="IG19" s="109"/>
      <c r="IH19" s="109"/>
      <c r="II19" s="109"/>
      <c r="IJ19" s="109"/>
      <c r="IK19" s="109"/>
      <c r="IL19" s="1"/>
      <c r="IM19" s="1"/>
      <c r="IN19" s="1"/>
    </row>
    <row r="20" spans="1:248" s="43" customFormat="1" ht="22.5" customHeight="1">
      <c r="A20" s="11" t="s">
        <v>41</v>
      </c>
      <c r="B20" s="12">
        <v>218</v>
      </c>
      <c r="C20" s="59">
        <v>218</v>
      </c>
      <c r="D20" s="59">
        <v>0</v>
      </c>
      <c r="E20" s="59">
        <v>43</v>
      </c>
      <c r="F20" s="59">
        <v>5</v>
      </c>
      <c r="G20" s="59">
        <v>170</v>
      </c>
      <c r="H20" s="72">
        <v>14.25327</v>
      </c>
      <c r="I20" s="72">
        <v>14.25327</v>
      </c>
      <c r="J20" s="72">
        <v>14.25327</v>
      </c>
      <c r="K20" s="72">
        <v>0</v>
      </c>
      <c r="L20" s="90">
        <v>0</v>
      </c>
      <c r="M20" s="100">
        <v>0</v>
      </c>
      <c r="N20" s="100">
        <v>0</v>
      </c>
      <c r="O20" s="100">
        <v>0</v>
      </c>
      <c r="P20" s="72">
        <v>0</v>
      </c>
      <c r="Q20" s="72">
        <v>0</v>
      </c>
      <c r="R20" s="72">
        <v>653.8197247706422</v>
      </c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  <c r="HH20" s="109"/>
      <c r="HI20" s="109"/>
      <c r="HJ20" s="109"/>
      <c r="HK20" s="109"/>
      <c r="HL20" s="109"/>
      <c r="HM20" s="109"/>
      <c r="HN20" s="109"/>
      <c r="HO20" s="109"/>
      <c r="HP20" s="109"/>
      <c r="HQ20" s="109"/>
      <c r="HR20" s="109"/>
      <c r="HS20" s="109"/>
      <c r="HT20" s="109"/>
      <c r="HU20" s="109"/>
      <c r="HV20" s="109"/>
      <c r="HW20" s="109"/>
      <c r="HX20" s="109"/>
      <c r="HY20" s="109"/>
      <c r="HZ20" s="109"/>
      <c r="IA20" s="109"/>
      <c r="IB20" s="109"/>
      <c r="IC20" s="109"/>
      <c r="ID20" s="109"/>
      <c r="IE20" s="109"/>
      <c r="IF20" s="109"/>
      <c r="IG20" s="109"/>
      <c r="IH20" s="109"/>
      <c r="II20" s="109"/>
      <c r="IJ20" s="109"/>
      <c r="IK20" s="109"/>
      <c r="IL20" s="1"/>
      <c r="IM20" s="1"/>
      <c r="IN20" s="1"/>
    </row>
    <row r="21" spans="1:248" s="43" customFormat="1" ht="22.5" customHeight="1">
      <c r="A21" s="11" t="s">
        <v>42</v>
      </c>
      <c r="B21" s="12">
        <v>279</v>
      </c>
      <c r="C21" s="59">
        <v>279</v>
      </c>
      <c r="D21" s="59">
        <v>0</v>
      </c>
      <c r="E21" s="59">
        <v>86</v>
      </c>
      <c r="F21" s="59">
        <v>3</v>
      </c>
      <c r="G21" s="59">
        <v>190</v>
      </c>
      <c r="H21" s="72">
        <v>22.9418</v>
      </c>
      <c r="I21" s="72">
        <v>22.9418</v>
      </c>
      <c r="J21" s="72">
        <v>22.9418</v>
      </c>
      <c r="K21" s="72">
        <v>0</v>
      </c>
      <c r="L21" s="91">
        <v>0</v>
      </c>
      <c r="M21" s="100">
        <v>0</v>
      </c>
      <c r="N21" s="100">
        <v>0</v>
      </c>
      <c r="O21" s="100">
        <v>0</v>
      </c>
      <c r="P21" s="72">
        <v>0</v>
      </c>
      <c r="Q21" s="72">
        <v>0</v>
      </c>
      <c r="R21" s="72">
        <v>822.2867383512545</v>
      </c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09"/>
      <c r="IC21" s="109"/>
      <c r="ID21" s="109"/>
      <c r="IE21" s="109"/>
      <c r="IF21" s="109"/>
      <c r="IG21" s="109"/>
      <c r="IH21" s="109"/>
      <c r="II21" s="109"/>
      <c r="IJ21" s="109"/>
      <c r="IK21" s="109"/>
      <c r="IL21" s="1"/>
      <c r="IM21" s="1"/>
      <c r="IN21" s="1"/>
    </row>
    <row r="22" spans="1:248" s="43" customFormat="1" ht="22.5" customHeight="1">
      <c r="A22" s="11" t="s">
        <v>43</v>
      </c>
      <c r="B22" s="60">
        <v>956</v>
      </c>
      <c r="C22" s="59">
        <v>956</v>
      </c>
      <c r="D22" s="59">
        <v>0</v>
      </c>
      <c r="E22" s="60">
        <v>238</v>
      </c>
      <c r="F22" s="59">
        <v>21</v>
      </c>
      <c r="G22" s="59">
        <v>697</v>
      </c>
      <c r="H22" s="75">
        <v>107.402</v>
      </c>
      <c r="I22" s="75">
        <v>107.402</v>
      </c>
      <c r="J22" s="75">
        <v>107.402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2">
        <v>1123.45188284519</v>
      </c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  <c r="HJ22" s="109"/>
      <c r="HK22" s="109"/>
      <c r="HL22" s="109"/>
      <c r="HM22" s="109"/>
      <c r="HN22" s="109"/>
      <c r="HO22" s="109"/>
      <c r="HP22" s="109"/>
      <c r="HQ22" s="109"/>
      <c r="HR22" s="109"/>
      <c r="HS22" s="109"/>
      <c r="HT22" s="109"/>
      <c r="HU22" s="109"/>
      <c r="HV22" s="109"/>
      <c r="HW22" s="109"/>
      <c r="HX22" s="109"/>
      <c r="HY22" s="109"/>
      <c r="HZ22" s="109"/>
      <c r="IA22" s="109"/>
      <c r="IB22" s="109"/>
      <c r="IC22" s="109"/>
      <c r="ID22" s="109"/>
      <c r="IE22" s="109"/>
      <c r="IF22" s="109"/>
      <c r="IG22" s="109"/>
      <c r="IH22" s="109"/>
      <c r="II22" s="109"/>
      <c r="IJ22" s="109"/>
      <c r="IK22" s="109"/>
      <c r="IL22" s="1"/>
      <c r="IM22" s="1"/>
      <c r="IN22" s="1"/>
    </row>
    <row r="23" spans="1:248" s="43" customFormat="1" ht="22.5" customHeight="1">
      <c r="A23" s="11" t="s">
        <v>44</v>
      </c>
      <c r="B23" s="15">
        <v>2653</v>
      </c>
      <c r="C23" s="59">
        <v>2653</v>
      </c>
      <c r="D23" s="59">
        <v>0</v>
      </c>
      <c r="E23" s="59">
        <v>704</v>
      </c>
      <c r="F23" s="59">
        <v>126</v>
      </c>
      <c r="G23" s="59">
        <v>1823</v>
      </c>
      <c r="H23" s="76">
        <v>321.65862</v>
      </c>
      <c r="I23" s="76">
        <v>321.65862</v>
      </c>
      <c r="J23" s="72">
        <v>321.65862</v>
      </c>
      <c r="K23" s="72">
        <v>0</v>
      </c>
      <c r="L23" s="90">
        <v>0</v>
      </c>
      <c r="M23" s="100">
        <v>0</v>
      </c>
      <c r="N23" s="100">
        <v>0</v>
      </c>
      <c r="O23" s="100">
        <v>0</v>
      </c>
      <c r="P23" s="72">
        <v>0</v>
      </c>
      <c r="Q23" s="72">
        <v>0</v>
      </c>
      <c r="R23" s="74">
        <v>1212.4335469280059</v>
      </c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09"/>
      <c r="HI23" s="109"/>
      <c r="HJ23" s="109"/>
      <c r="HK23" s="109"/>
      <c r="HL23" s="109"/>
      <c r="HM23" s="109"/>
      <c r="HN23" s="109"/>
      <c r="HO23" s="109"/>
      <c r="HP23" s="109"/>
      <c r="HQ23" s="109"/>
      <c r="HR23" s="109"/>
      <c r="HS23" s="109"/>
      <c r="HT23" s="109"/>
      <c r="HU23" s="109"/>
      <c r="HV23" s="109"/>
      <c r="HW23" s="109"/>
      <c r="HX23" s="109"/>
      <c r="HY23" s="109"/>
      <c r="HZ23" s="109"/>
      <c r="IA23" s="109"/>
      <c r="IB23" s="109"/>
      <c r="IC23" s="109"/>
      <c r="ID23" s="109"/>
      <c r="IE23" s="109"/>
      <c r="IF23" s="109"/>
      <c r="IG23" s="109"/>
      <c r="IH23" s="109"/>
      <c r="II23" s="109"/>
      <c r="IJ23" s="109"/>
      <c r="IK23" s="109"/>
      <c r="IL23" s="1"/>
      <c r="IM23" s="1"/>
      <c r="IN23" s="1"/>
    </row>
    <row r="24" spans="1:248" s="43" customFormat="1" ht="22.5" customHeight="1">
      <c r="A24" s="11" t="s">
        <v>45</v>
      </c>
      <c r="B24" s="12">
        <v>2537</v>
      </c>
      <c r="C24" s="12">
        <v>2537</v>
      </c>
      <c r="D24" s="12">
        <v>0</v>
      </c>
      <c r="E24" s="12">
        <v>167</v>
      </c>
      <c r="F24" s="12">
        <v>1528</v>
      </c>
      <c r="G24" s="12">
        <v>842</v>
      </c>
      <c r="H24" s="72">
        <v>280.984</v>
      </c>
      <c r="I24" s="72">
        <v>280.984</v>
      </c>
      <c r="J24" s="72">
        <v>280.984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1107.54434371305</v>
      </c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  <c r="HG24" s="109"/>
      <c r="HH24" s="109"/>
      <c r="HI24" s="109"/>
      <c r="HJ24" s="109"/>
      <c r="HK24" s="109"/>
      <c r="HL24" s="109"/>
      <c r="HM24" s="109"/>
      <c r="HN24" s="109"/>
      <c r="HO24" s="109"/>
      <c r="HP24" s="109"/>
      <c r="HQ24" s="109"/>
      <c r="HR24" s="109"/>
      <c r="HS24" s="109"/>
      <c r="HT24" s="109"/>
      <c r="HU24" s="109"/>
      <c r="HV24" s="109"/>
      <c r="HW24" s="109"/>
      <c r="HX24" s="109"/>
      <c r="HY24" s="109"/>
      <c r="HZ24" s="109"/>
      <c r="IA24" s="109"/>
      <c r="IB24" s="109"/>
      <c r="IC24" s="109"/>
      <c r="ID24" s="109"/>
      <c r="IE24" s="109"/>
      <c r="IF24" s="109"/>
      <c r="IG24" s="109"/>
      <c r="IH24" s="109"/>
      <c r="II24" s="109"/>
      <c r="IJ24" s="109"/>
      <c r="IK24" s="109"/>
      <c r="IL24" s="1"/>
      <c r="IM24" s="1"/>
      <c r="IN24" s="1"/>
    </row>
    <row r="25" spans="1:248" s="43" customFormat="1" ht="22.5" customHeight="1">
      <c r="A25" s="11" t="s">
        <v>46</v>
      </c>
      <c r="B25" s="12">
        <v>610</v>
      </c>
      <c r="C25" s="59">
        <v>610</v>
      </c>
      <c r="D25" s="59">
        <v>0</v>
      </c>
      <c r="E25" s="59">
        <v>106</v>
      </c>
      <c r="F25" s="59">
        <v>14</v>
      </c>
      <c r="G25" s="59">
        <v>490</v>
      </c>
      <c r="H25" s="77">
        <v>135.7954</v>
      </c>
      <c r="I25" s="77">
        <v>135.7954</v>
      </c>
      <c r="J25" s="77">
        <v>135.7954</v>
      </c>
      <c r="K25" s="77">
        <v>0</v>
      </c>
      <c r="L25" s="92">
        <v>0</v>
      </c>
      <c r="M25" s="104">
        <v>135.7954</v>
      </c>
      <c r="N25" s="104">
        <v>135.7954</v>
      </c>
      <c r="O25" s="104">
        <v>0</v>
      </c>
      <c r="P25" s="77">
        <v>0</v>
      </c>
      <c r="Q25" s="77">
        <v>0</v>
      </c>
      <c r="R25" s="110">
        <v>2226.1540983606556</v>
      </c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09"/>
      <c r="GV25" s="109"/>
      <c r="GW25" s="109"/>
      <c r="GX25" s="109"/>
      <c r="GY25" s="109"/>
      <c r="GZ25" s="109"/>
      <c r="HA25" s="109"/>
      <c r="HB25" s="109"/>
      <c r="HC25" s="109"/>
      <c r="HD25" s="109"/>
      <c r="HE25" s="109"/>
      <c r="HF25" s="109"/>
      <c r="HG25" s="109"/>
      <c r="HH25" s="109"/>
      <c r="HI25" s="109"/>
      <c r="HJ25" s="109"/>
      <c r="HK25" s="109"/>
      <c r="HL25" s="109"/>
      <c r="HM25" s="109"/>
      <c r="HN25" s="109"/>
      <c r="HO25" s="109"/>
      <c r="HP25" s="109"/>
      <c r="HQ25" s="109"/>
      <c r="HR25" s="109"/>
      <c r="HS25" s="109"/>
      <c r="HT25" s="109"/>
      <c r="HU25" s="109"/>
      <c r="HV25" s="109"/>
      <c r="HW25" s="109"/>
      <c r="HX25" s="109"/>
      <c r="HY25" s="109"/>
      <c r="HZ25" s="109"/>
      <c r="IA25" s="109"/>
      <c r="IB25" s="109"/>
      <c r="IC25" s="109"/>
      <c r="ID25" s="109"/>
      <c r="IE25" s="109"/>
      <c r="IF25" s="109"/>
      <c r="IG25" s="109"/>
      <c r="IH25" s="109"/>
      <c r="II25" s="109"/>
      <c r="IJ25" s="109"/>
      <c r="IK25" s="109"/>
      <c r="IL25" s="1"/>
      <c r="IM25" s="1"/>
      <c r="IN25" s="1"/>
    </row>
    <row r="26" spans="1:248" s="43" customFormat="1" ht="22.5" customHeight="1">
      <c r="A26" s="11" t="s">
        <v>47</v>
      </c>
      <c r="B26" s="12">
        <v>624</v>
      </c>
      <c r="C26" s="59">
        <v>624</v>
      </c>
      <c r="D26" s="59">
        <v>0</v>
      </c>
      <c r="E26" s="59">
        <v>64</v>
      </c>
      <c r="F26" s="59">
        <v>5</v>
      </c>
      <c r="G26" s="59">
        <v>555</v>
      </c>
      <c r="H26" s="72">
        <v>112.9</v>
      </c>
      <c r="I26" s="72">
        <v>112.9</v>
      </c>
      <c r="J26" s="72">
        <v>112.9</v>
      </c>
      <c r="K26" s="72">
        <v>0</v>
      </c>
      <c r="L26" s="91">
        <v>0</v>
      </c>
      <c r="M26" s="100">
        <v>0</v>
      </c>
      <c r="N26" s="100">
        <v>0</v>
      </c>
      <c r="O26" s="100">
        <v>0</v>
      </c>
      <c r="P26" s="72">
        <v>0</v>
      </c>
      <c r="Q26" s="72">
        <v>0</v>
      </c>
      <c r="R26" s="72">
        <v>1809.2948717948718</v>
      </c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  <c r="GK26" s="109"/>
      <c r="GL26" s="109"/>
      <c r="GM26" s="109"/>
      <c r="GN26" s="109"/>
      <c r="GO26" s="109"/>
      <c r="GP26" s="109"/>
      <c r="GQ26" s="109"/>
      <c r="GR26" s="109"/>
      <c r="GS26" s="109"/>
      <c r="GT26" s="109"/>
      <c r="GU26" s="109"/>
      <c r="GV26" s="109"/>
      <c r="GW26" s="109"/>
      <c r="GX26" s="109"/>
      <c r="GY26" s="109"/>
      <c r="GZ26" s="109"/>
      <c r="HA26" s="109"/>
      <c r="HB26" s="109"/>
      <c r="HC26" s="109"/>
      <c r="HD26" s="109"/>
      <c r="HE26" s="109"/>
      <c r="HF26" s="109"/>
      <c r="HG26" s="109"/>
      <c r="HH26" s="109"/>
      <c r="HI26" s="109"/>
      <c r="HJ26" s="109"/>
      <c r="HK26" s="109"/>
      <c r="HL26" s="109"/>
      <c r="HM26" s="109"/>
      <c r="HN26" s="109"/>
      <c r="HO26" s="109"/>
      <c r="HP26" s="109"/>
      <c r="HQ26" s="109"/>
      <c r="HR26" s="109"/>
      <c r="HS26" s="109"/>
      <c r="HT26" s="109"/>
      <c r="HU26" s="109"/>
      <c r="HV26" s="109"/>
      <c r="HW26" s="109"/>
      <c r="HX26" s="109"/>
      <c r="HY26" s="109"/>
      <c r="HZ26" s="109"/>
      <c r="IA26" s="109"/>
      <c r="IB26" s="109"/>
      <c r="IC26" s="109"/>
      <c r="ID26" s="109"/>
      <c r="IE26" s="109"/>
      <c r="IF26" s="109"/>
      <c r="IG26" s="109"/>
      <c r="IH26" s="109"/>
      <c r="II26" s="109"/>
      <c r="IJ26" s="109"/>
      <c r="IK26" s="109"/>
      <c r="IL26" s="1"/>
      <c r="IM26" s="1"/>
      <c r="IN26" s="1"/>
    </row>
    <row r="27" spans="1:248" s="43" customFormat="1" ht="22.5" customHeight="1">
      <c r="A27" s="11" t="s">
        <v>48</v>
      </c>
      <c r="B27" s="12">
        <v>269</v>
      </c>
      <c r="C27" s="59">
        <v>269</v>
      </c>
      <c r="D27" s="59">
        <v>0</v>
      </c>
      <c r="E27" s="59">
        <v>98</v>
      </c>
      <c r="F27" s="59">
        <v>30</v>
      </c>
      <c r="G27" s="59">
        <v>141</v>
      </c>
      <c r="H27" s="59">
        <v>53.8961</v>
      </c>
      <c r="I27" s="59">
        <v>53.8961</v>
      </c>
      <c r="J27" s="59">
        <v>53.8961</v>
      </c>
      <c r="K27" s="72">
        <v>0</v>
      </c>
      <c r="L27" s="72">
        <v>0</v>
      </c>
      <c r="M27" s="100">
        <v>0</v>
      </c>
      <c r="N27" s="100">
        <v>0</v>
      </c>
      <c r="O27" s="100">
        <v>0</v>
      </c>
      <c r="P27" s="72">
        <v>0</v>
      </c>
      <c r="Q27" s="72">
        <v>0</v>
      </c>
      <c r="R27" s="72">
        <v>2003.6</v>
      </c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  <c r="HH27" s="109"/>
      <c r="HI27" s="109"/>
      <c r="HJ27" s="109"/>
      <c r="HK27" s="109"/>
      <c r="HL27" s="109"/>
      <c r="HM27" s="109"/>
      <c r="HN27" s="109"/>
      <c r="HO27" s="109"/>
      <c r="HP27" s="109"/>
      <c r="HQ27" s="109"/>
      <c r="HR27" s="109"/>
      <c r="HS27" s="109"/>
      <c r="HT27" s="109"/>
      <c r="HU27" s="109"/>
      <c r="HV27" s="109"/>
      <c r="HW27" s="109"/>
      <c r="HX27" s="109"/>
      <c r="HY27" s="109"/>
      <c r="HZ27" s="109"/>
      <c r="IA27" s="109"/>
      <c r="IB27" s="109"/>
      <c r="IC27" s="109"/>
      <c r="ID27" s="109"/>
      <c r="IE27" s="109"/>
      <c r="IF27" s="109"/>
      <c r="IG27" s="109"/>
      <c r="IH27" s="109"/>
      <c r="II27" s="109"/>
      <c r="IJ27" s="109"/>
      <c r="IK27" s="109"/>
      <c r="IL27" s="1"/>
      <c r="IM27" s="1"/>
      <c r="IN27" s="1"/>
    </row>
    <row r="28" spans="1:248" s="43" customFormat="1" ht="22.5" customHeight="1">
      <c r="A28" s="11" t="s">
        <v>49</v>
      </c>
      <c r="B28" s="12">
        <v>458</v>
      </c>
      <c r="C28" s="59">
        <v>458</v>
      </c>
      <c r="D28" s="59">
        <v>0</v>
      </c>
      <c r="E28" s="59">
        <v>112</v>
      </c>
      <c r="F28" s="59">
        <v>11</v>
      </c>
      <c r="G28" s="59">
        <v>335</v>
      </c>
      <c r="H28" s="72">
        <v>89.775</v>
      </c>
      <c r="I28" s="72">
        <v>89.775</v>
      </c>
      <c r="J28" s="72">
        <v>89.775</v>
      </c>
      <c r="K28" s="72">
        <v>0</v>
      </c>
      <c r="L28" s="91">
        <v>0</v>
      </c>
      <c r="M28" s="100">
        <v>0</v>
      </c>
      <c r="N28" s="100">
        <v>0</v>
      </c>
      <c r="O28" s="100">
        <v>0</v>
      </c>
      <c r="P28" s="72">
        <v>0</v>
      </c>
      <c r="Q28" s="72">
        <v>0</v>
      </c>
      <c r="R28" s="72">
        <v>1960.1528384279472</v>
      </c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  <c r="GK28" s="109"/>
      <c r="GL28" s="109"/>
      <c r="GM28" s="109"/>
      <c r="GN28" s="109"/>
      <c r="GO28" s="109"/>
      <c r="GP28" s="109"/>
      <c r="GQ28" s="109"/>
      <c r="GR28" s="109"/>
      <c r="GS28" s="109"/>
      <c r="GT28" s="109"/>
      <c r="GU28" s="109"/>
      <c r="GV28" s="109"/>
      <c r="GW28" s="109"/>
      <c r="GX28" s="109"/>
      <c r="GY28" s="109"/>
      <c r="GZ28" s="109"/>
      <c r="HA28" s="109"/>
      <c r="HB28" s="109"/>
      <c r="HC28" s="109"/>
      <c r="HD28" s="109"/>
      <c r="HE28" s="109"/>
      <c r="HF28" s="109"/>
      <c r="HG28" s="109"/>
      <c r="HH28" s="109"/>
      <c r="HI28" s="109"/>
      <c r="HJ28" s="109"/>
      <c r="HK28" s="109"/>
      <c r="HL28" s="109"/>
      <c r="HM28" s="109"/>
      <c r="HN28" s="109"/>
      <c r="HO28" s="109"/>
      <c r="HP28" s="109"/>
      <c r="HQ28" s="109"/>
      <c r="HR28" s="109"/>
      <c r="HS28" s="109"/>
      <c r="HT28" s="109"/>
      <c r="HU28" s="109"/>
      <c r="HV28" s="109"/>
      <c r="HW28" s="109"/>
      <c r="HX28" s="109"/>
      <c r="HY28" s="109"/>
      <c r="HZ28" s="109"/>
      <c r="IA28" s="109"/>
      <c r="IB28" s="109"/>
      <c r="IC28" s="109"/>
      <c r="ID28" s="109"/>
      <c r="IE28" s="109"/>
      <c r="IF28" s="109"/>
      <c r="IG28" s="109"/>
      <c r="IH28" s="109"/>
      <c r="II28" s="109"/>
      <c r="IJ28" s="109"/>
      <c r="IK28" s="109"/>
      <c r="IL28" s="1"/>
      <c r="IM28" s="1"/>
      <c r="IN28" s="1"/>
    </row>
    <row r="29" spans="1:18" s="26" customFormat="1" ht="21" customHeight="1">
      <c r="A29" s="61" t="s">
        <v>50</v>
      </c>
      <c r="B29" s="61">
        <f>B22+B23+B24+B25+B27</f>
        <v>7025</v>
      </c>
      <c r="C29" s="62"/>
      <c r="D29" s="62"/>
      <c r="E29" s="62"/>
      <c r="F29" s="62"/>
      <c r="G29" s="62"/>
      <c r="H29" s="78">
        <f>I29+L29</f>
        <v>0</v>
      </c>
      <c r="I29" s="62"/>
      <c r="J29" s="62"/>
      <c r="K29" s="62"/>
      <c r="L29" s="93"/>
      <c r="M29" s="62"/>
      <c r="N29" s="105"/>
      <c r="O29" s="62"/>
      <c r="P29" s="62"/>
      <c r="Q29" s="62"/>
      <c r="R29" s="62"/>
    </row>
  </sheetData>
  <sheetProtection/>
  <protectedRanges>
    <protectedRange sqref="P12:Q12 O12" name="区域3"/>
    <protectedRange sqref="J12:L12" name="区域2"/>
    <protectedRange sqref="C12:F12" name="区域1"/>
    <protectedRange sqref="A2:R3" name="区域4"/>
    <protectedRange sqref="N12" name="区域3_1"/>
    <protectedRange sqref="N20:Q20" name="区域3_3"/>
    <protectedRange sqref="J20:L20" name="区域2_2"/>
    <protectedRange sqref="C20:F20" name="区域1_2"/>
    <protectedRange sqref="J17:L17" name="区域2_3"/>
    <protectedRange sqref="N15:Q15 N15:Q15 N15:Q15 N15:Q15 N15:Q15" name="区域3_5"/>
    <protectedRange sqref="J15:L15" name="区域2_4"/>
    <protectedRange sqref="C15:F15" name="区域1_4"/>
    <protectedRange sqref="N28:Q28 N28:O28 O28 O28" name="区域3_6"/>
    <protectedRange sqref="J28:L28" name="区域2_5"/>
    <protectedRange sqref="C28:F28" name="区域1_5"/>
    <protectedRange sqref="N10:Q10" name="区域3_7"/>
    <protectedRange sqref="J10:L10" name="区域2_6"/>
    <protectedRange sqref="C10:F10" name="区域1_6"/>
    <protectedRange sqref="N19:Q19" name="区域3_8"/>
    <protectedRange sqref="J19:L19" name="区域2_7"/>
    <protectedRange sqref="C19:F19" name="区域1_7"/>
    <protectedRange sqref="N13:Q13 N13:Q13 N13:Q13 N13:Q13" name="区域3_9"/>
    <protectedRange sqref="J13:L13 L13 L13" name="区域2_8"/>
    <protectedRange sqref="C13:F13" name="区域1_8"/>
    <protectedRange sqref="N21:Q21" name="区域3_10"/>
    <protectedRange sqref="J21:L21" name="区域2_9"/>
    <protectedRange sqref="C21:F21" name="区域1_9"/>
    <protectedRange sqref="N11:Q11" name="区域3_11"/>
    <protectedRange sqref="J11:L11" name="区域2_10"/>
    <protectedRange sqref="C11:F11" name="区域1_10"/>
    <protectedRange sqref="N25:Q25" name="区域3_12"/>
    <protectedRange sqref="J25:L25" name="区域2_11"/>
    <protectedRange sqref="C25:F25" name="区域1_11"/>
    <protectedRange sqref="N16:Q16" name="区域3_13"/>
    <protectedRange sqref="J16:L16" name="区域2_12"/>
    <protectedRange sqref="C16:F16" name="区域1_12"/>
    <protectedRange sqref="N27:Q27" name="区域3_14"/>
    <protectedRange sqref="K27:L27" name="区域2_13"/>
    <protectedRange sqref="C27:F27" name="区域1_13"/>
    <protectedRange sqref="N14:Q14" name="区域3_15"/>
    <protectedRange sqref="J14:L14" name="区域2_14"/>
    <protectedRange sqref="C14:F14" name="区域1_14"/>
    <protectedRange sqref="N26:Q26" name="区域3_16"/>
    <protectedRange sqref="J26:L26" name="区域2_15"/>
    <protectedRange sqref="C26:F26" name="区域1_15"/>
    <protectedRange sqref="N23:Q23" name="区域3_17"/>
    <protectedRange sqref="J23:L23" name="区域2_16"/>
    <protectedRange sqref="C23:F23" name="区域1_16"/>
    <protectedRange sqref="N9:Q9" name="区域3_18"/>
    <protectedRange sqref="J9:L9" name="区域2_17"/>
    <protectedRange sqref="C9:F9" name="区域1_17"/>
  </protectedRanges>
  <mergeCells count="18">
    <mergeCell ref="A2:R2"/>
    <mergeCell ref="A3:D3"/>
    <mergeCell ref="F3:H3"/>
    <mergeCell ref="N3:R3"/>
    <mergeCell ref="C4:G4"/>
    <mergeCell ref="I4:L4"/>
    <mergeCell ref="M4:Q4"/>
    <mergeCell ref="C5:D5"/>
    <mergeCell ref="E5:G5"/>
    <mergeCell ref="J5:K5"/>
    <mergeCell ref="N5:Q5"/>
    <mergeCell ref="A4:A7"/>
    <mergeCell ref="B4:B6"/>
    <mergeCell ref="H4:H6"/>
    <mergeCell ref="I5:I6"/>
    <mergeCell ref="L5:L6"/>
    <mergeCell ref="M5:M6"/>
    <mergeCell ref="R4:R6"/>
  </mergeCells>
  <printOptions horizontalCentered="1"/>
  <pageMargins left="0.39" right="0.39" top="0.43000000000000005" bottom="0.2" header="0.28" footer="0.11999999999999998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"/>
  <sheetViews>
    <sheetView zoomScale="80" zoomScaleNormal="80" workbookViewId="0" topLeftCell="A3">
      <selection activeCell="R5" sqref="R5:AB25"/>
    </sheetView>
  </sheetViews>
  <sheetFormatPr defaultColWidth="9.00390625" defaultRowHeight="14.25"/>
  <cols>
    <col min="1" max="1" width="9.00390625" style="26" customWidth="1"/>
    <col min="2" max="2" width="10.125" style="26" customWidth="1"/>
    <col min="3" max="3" width="7.875" style="26" customWidth="1"/>
    <col min="4" max="17" width="6.50390625" style="26" customWidth="1"/>
    <col min="18" max="18" width="10.125" style="26" customWidth="1"/>
    <col min="19" max="28" width="8.75390625" style="26" customWidth="1"/>
    <col min="29" max="16384" width="9.00390625" style="26" customWidth="1"/>
  </cols>
  <sheetData>
    <row r="1" ht="24" customHeight="1">
      <c r="A1" s="26" t="s">
        <v>51</v>
      </c>
    </row>
    <row r="2" spans="1:28" ht="43.5" customHeight="1">
      <c r="A2" s="27" t="s">
        <v>52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ht="31.5" customHeight="1">
      <c r="A3" s="4"/>
      <c r="B3" s="29" t="s">
        <v>53</v>
      </c>
      <c r="C3" s="6" t="s">
        <v>54</v>
      </c>
      <c r="D3" s="6"/>
      <c r="E3" s="6" t="s">
        <v>54</v>
      </c>
      <c r="F3" s="6"/>
      <c r="G3" s="6" t="s">
        <v>54</v>
      </c>
      <c r="H3" s="6"/>
      <c r="I3" s="6"/>
      <c r="J3" s="6"/>
      <c r="K3" s="6" t="s">
        <v>54</v>
      </c>
      <c r="L3" s="6"/>
      <c r="M3" s="6"/>
      <c r="N3" s="6"/>
      <c r="O3" s="6"/>
      <c r="P3" s="6"/>
      <c r="Q3" s="18"/>
      <c r="R3" s="29" t="s">
        <v>55</v>
      </c>
      <c r="S3" s="6" t="s">
        <v>54</v>
      </c>
      <c r="T3" s="6"/>
      <c r="U3" s="6" t="s">
        <v>54</v>
      </c>
      <c r="V3" s="6"/>
      <c r="W3" s="6" t="s">
        <v>54</v>
      </c>
      <c r="X3" s="6"/>
      <c r="Y3" s="6"/>
      <c r="Z3" s="6"/>
      <c r="AA3" s="6" t="s">
        <v>54</v>
      </c>
      <c r="AB3" s="18"/>
    </row>
    <row r="4" spans="1:28" ht="38.25">
      <c r="A4" s="4"/>
      <c r="B4" s="30"/>
      <c r="C4" s="8" t="s">
        <v>56</v>
      </c>
      <c r="D4" s="8" t="s">
        <v>57</v>
      </c>
      <c r="E4" s="8" t="s">
        <v>58</v>
      </c>
      <c r="F4" s="8" t="s">
        <v>59</v>
      </c>
      <c r="G4" s="8" t="s">
        <v>60</v>
      </c>
      <c r="H4" s="8" t="s">
        <v>61</v>
      </c>
      <c r="I4" s="8" t="s">
        <v>62</v>
      </c>
      <c r="J4" s="8" t="s">
        <v>63</v>
      </c>
      <c r="K4" s="8" t="s">
        <v>64</v>
      </c>
      <c r="L4" s="8" t="s">
        <v>65</v>
      </c>
      <c r="M4" s="8" t="s">
        <v>66</v>
      </c>
      <c r="N4" s="8" t="s">
        <v>67</v>
      </c>
      <c r="O4" s="8" t="s">
        <v>68</v>
      </c>
      <c r="P4" s="8" t="s">
        <v>69</v>
      </c>
      <c r="Q4" s="19" t="s">
        <v>70</v>
      </c>
      <c r="R4" s="30"/>
      <c r="S4" s="8" t="s">
        <v>71</v>
      </c>
      <c r="T4" s="8" t="s">
        <v>57</v>
      </c>
      <c r="U4" s="8" t="s">
        <v>58</v>
      </c>
      <c r="V4" s="8" t="s">
        <v>59</v>
      </c>
      <c r="W4" s="8" t="s">
        <v>60</v>
      </c>
      <c r="X4" s="8" t="s">
        <v>61</v>
      </c>
      <c r="Y4" s="8" t="s">
        <v>62</v>
      </c>
      <c r="Z4" s="8" t="s">
        <v>63</v>
      </c>
      <c r="AA4" s="8" t="s">
        <v>11</v>
      </c>
      <c r="AB4" s="19" t="s">
        <v>72</v>
      </c>
    </row>
    <row r="5" spans="1:28" ht="30" customHeight="1">
      <c r="A5" s="9" t="s">
        <v>29</v>
      </c>
      <c r="B5" s="31">
        <f>SUM(B6:B25)</f>
        <v>10238</v>
      </c>
      <c r="C5" s="31">
        <f aca="true" t="shared" si="0" ref="C5:AB5">SUM(C6:C25)</f>
        <v>3472</v>
      </c>
      <c r="D5" s="31">
        <f t="shared" si="0"/>
        <v>7736</v>
      </c>
      <c r="E5" s="31">
        <f t="shared" si="0"/>
        <v>9914</v>
      </c>
      <c r="F5" s="31">
        <f t="shared" si="0"/>
        <v>729</v>
      </c>
      <c r="G5" s="31">
        <f t="shared" si="0"/>
        <v>6198</v>
      </c>
      <c r="H5" s="31">
        <f t="shared" si="0"/>
        <v>40</v>
      </c>
      <c r="I5" s="31">
        <f t="shared" si="0"/>
        <v>105</v>
      </c>
      <c r="J5" s="31">
        <f t="shared" si="0"/>
        <v>3896</v>
      </c>
      <c r="K5" s="31">
        <f t="shared" si="0"/>
        <v>506</v>
      </c>
      <c r="L5" s="31">
        <f t="shared" si="0"/>
        <v>8143</v>
      </c>
      <c r="M5" s="31">
        <f t="shared" si="0"/>
        <v>1009</v>
      </c>
      <c r="N5" s="31">
        <f t="shared" si="0"/>
        <v>21</v>
      </c>
      <c r="O5" s="31">
        <f t="shared" si="0"/>
        <v>30</v>
      </c>
      <c r="P5" s="31">
        <f t="shared" si="0"/>
        <v>0</v>
      </c>
      <c r="Q5" s="31">
        <f t="shared" si="0"/>
        <v>1116.16</v>
      </c>
      <c r="R5" s="31">
        <f t="shared" si="0"/>
        <v>1155.3134399999997</v>
      </c>
      <c r="S5" s="31">
        <f t="shared" si="0"/>
        <v>442.5346399999999</v>
      </c>
      <c r="T5" s="31">
        <f t="shared" si="0"/>
        <v>896.2488</v>
      </c>
      <c r="U5" s="31">
        <f t="shared" si="0"/>
        <v>1119.653136</v>
      </c>
      <c r="V5" s="31">
        <f t="shared" si="0"/>
        <v>112.72860400000002</v>
      </c>
      <c r="W5" s="31">
        <f t="shared" si="0"/>
        <v>772.4481570000002</v>
      </c>
      <c r="X5" s="31">
        <f t="shared" si="0"/>
        <v>6.395</v>
      </c>
      <c r="Y5" s="31">
        <f t="shared" si="0"/>
        <v>17.57</v>
      </c>
      <c r="Z5" s="31">
        <f t="shared" si="0"/>
        <v>466.825283</v>
      </c>
      <c r="AA5" s="31">
        <f t="shared" si="0"/>
        <v>1068.4501</v>
      </c>
      <c r="AB5" s="31">
        <f t="shared" si="0"/>
        <v>69.31816</v>
      </c>
    </row>
    <row r="6" spans="1:28" s="1" customFormat="1" ht="30" customHeight="1">
      <c r="A6" s="11" t="s">
        <v>30</v>
      </c>
      <c r="B6" s="32">
        <v>551</v>
      </c>
      <c r="C6" s="32">
        <v>205</v>
      </c>
      <c r="D6" s="32">
        <v>346</v>
      </c>
      <c r="E6" s="32">
        <v>551</v>
      </c>
      <c r="F6" s="32">
        <v>0</v>
      </c>
      <c r="G6" s="32">
        <v>520</v>
      </c>
      <c r="H6" s="32">
        <v>6</v>
      </c>
      <c r="I6" s="32">
        <v>0</v>
      </c>
      <c r="J6" s="32">
        <v>25</v>
      </c>
      <c r="K6" s="35">
        <v>0</v>
      </c>
      <c r="L6" s="32">
        <v>551</v>
      </c>
      <c r="M6" s="35">
        <v>0</v>
      </c>
      <c r="N6" s="35">
        <v>0</v>
      </c>
      <c r="O6" s="35">
        <v>0</v>
      </c>
      <c r="P6" s="35">
        <v>0</v>
      </c>
      <c r="Q6" s="32">
        <v>0</v>
      </c>
      <c r="R6" s="36">
        <v>92.6536</v>
      </c>
      <c r="S6" s="36">
        <v>33.9236</v>
      </c>
      <c r="T6" s="36">
        <v>58.73</v>
      </c>
      <c r="U6" s="36">
        <v>92.6536</v>
      </c>
      <c r="V6" s="36">
        <v>0</v>
      </c>
      <c r="W6" s="36">
        <v>87.9862</v>
      </c>
      <c r="X6" s="36">
        <v>0.8</v>
      </c>
      <c r="Y6" s="36">
        <v>0</v>
      </c>
      <c r="Z6" s="36">
        <v>3.867400000000001</v>
      </c>
      <c r="AA6" s="36">
        <v>92.6536</v>
      </c>
      <c r="AB6" s="36">
        <v>0</v>
      </c>
    </row>
    <row r="7" spans="1:28" s="1" customFormat="1" ht="30" customHeight="1">
      <c r="A7" s="14" t="s">
        <v>31</v>
      </c>
      <c r="B7" s="32">
        <v>375</v>
      </c>
      <c r="C7" s="32">
        <v>81</v>
      </c>
      <c r="D7" s="32">
        <v>294</v>
      </c>
      <c r="E7" s="32">
        <v>318</v>
      </c>
      <c r="F7" s="32">
        <v>57</v>
      </c>
      <c r="G7" s="32">
        <v>348</v>
      </c>
      <c r="H7" s="32">
        <v>9</v>
      </c>
      <c r="I7" s="32">
        <v>0</v>
      </c>
      <c r="J7" s="32">
        <v>18</v>
      </c>
      <c r="K7" s="32">
        <v>0</v>
      </c>
      <c r="L7" s="32">
        <v>350</v>
      </c>
      <c r="M7" s="32">
        <v>0</v>
      </c>
      <c r="N7" s="32">
        <v>0</v>
      </c>
      <c r="O7" s="32">
        <v>0</v>
      </c>
      <c r="P7" s="32">
        <v>0</v>
      </c>
      <c r="Q7" s="32">
        <v>25</v>
      </c>
      <c r="R7" s="36">
        <v>23.869999999999997</v>
      </c>
      <c r="S7" s="36">
        <v>7.4</v>
      </c>
      <c r="T7" s="36">
        <v>16.47</v>
      </c>
      <c r="U7" s="36">
        <v>21.14</v>
      </c>
      <c r="V7" s="36">
        <v>2.729999999999997</v>
      </c>
      <c r="W7" s="36">
        <v>22.58</v>
      </c>
      <c r="X7" s="36">
        <v>0.18</v>
      </c>
      <c r="Y7" s="36">
        <v>0</v>
      </c>
      <c r="Z7" s="36">
        <v>1.1099999999999992</v>
      </c>
      <c r="AA7" s="36">
        <v>21.49</v>
      </c>
      <c r="AB7" s="36">
        <v>2.379999999999999</v>
      </c>
    </row>
    <row r="8" spans="1:28" s="1" customFormat="1" ht="30" customHeight="1">
      <c r="A8" s="14" t="s">
        <v>32</v>
      </c>
      <c r="B8" s="32">
        <v>6</v>
      </c>
      <c r="C8" s="32">
        <v>1</v>
      </c>
      <c r="D8" s="32">
        <v>5</v>
      </c>
      <c r="E8" s="32">
        <v>6</v>
      </c>
      <c r="F8" s="32">
        <v>0</v>
      </c>
      <c r="G8" s="32">
        <v>6</v>
      </c>
      <c r="H8" s="32">
        <v>0</v>
      </c>
      <c r="I8" s="32">
        <v>0</v>
      </c>
      <c r="J8" s="32">
        <v>0</v>
      </c>
      <c r="K8" s="32">
        <v>0</v>
      </c>
      <c r="L8" s="32">
        <v>6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7">
        <v>0.4739</v>
      </c>
      <c r="S8" s="36">
        <v>0.1599</v>
      </c>
      <c r="T8" s="37">
        <v>0.314</v>
      </c>
      <c r="U8" s="37">
        <v>0.4739</v>
      </c>
      <c r="V8" s="36">
        <v>0</v>
      </c>
      <c r="W8" s="36">
        <v>0.4739</v>
      </c>
      <c r="X8" s="36">
        <v>0</v>
      </c>
      <c r="Y8" s="36">
        <v>0</v>
      </c>
      <c r="Z8" s="37">
        <v>0</v>
      </c>
      <c r="AA8" s="37">
        <v>0.4739</v>
      </c>
      <c r="AB8" s="36">
        <v>0</v>
      </c>
    </row>
    <row r="9" spans="1:28" s="1" customFormat="1" ht="30" customHeight="1">
      <c r="A9" s="11" t="s">
        <v>33</v>
      </c>
      <c r="B9" s="33">
        <v>1075</v>
      </c>
      <c r="C9" s="33">
        <v>352</v>
      </c>
      <c r="D9" s="33">
        <v>723</v>
      </c>
      <c r="E9" s="33">
        <v>1075</v>
      </c>
      <c r="F9" s="33">
        <v>0</v>
      </c>
      <c r="G9" s="33">
        <v>650</v>
      </c>
      <c r="H9" s="33">
        <v>6</v>
      </c>
      <c r="I9" s="33">
        <v>2</v>
      </c>
      <c r="J9" s="33">
        <v>417</v>
      </c>
      <c r="K9" s="33">
        <v>3</v>
      </c>
      <c r="L9" s="33">
        <v>380</v>
      </c>
      <c r="M9" s="33">
        <v>641</v>
      </c>
      <c r="N9" s="33">
        <v>21</v>
      </c>
      <c r="O9" s="33">
        <v>30</v>
      </c>
      <c r="P9" s="33">
        <v>0</v>
      </c>
      <c r="Q9" s="33">
        <v>0</v>
      </c>
      <c r="R9" s="38">
        <v>108.5452</v>
      </c>
      <c r="S9" s="38">
        <v>32.7352</v>
      </c>
      <c r="T9" s="38">
        <v>75.81</v>
      </c>
      <c r="U9" s="38">
        <v>108.5285</v>
      </c>
      <c r="V9" s="38">
        <v>0</v>
      </c>
      <c r="W9" s="38">
        <v>74.8252</v>
      </c>
      <c r="X9" s="38">
        <v>0.81</v>
      </c>
      <c r="Y9" s="38">
        <v>0.35</v>
      </c>
      <c r="Z9" s="38">
        <v>32.56</v>
      </c>
      <c r="AA9" s="38">
        <v>108.59002</v>
      </c>
      <c r="AB9" s="38">
        <v>0</v>
      </c>
    </row>
    <row r="10" spans="1:28" s="1" customFormat="1" ht="30" customHeight="1">
      <c r="A10" s="11" t="s">
        <v>34</v>
      </c>
      <c r="B10" s="33">
        <v>769</v>
      </c>
      <c r="C10" s="33">
        <v>234</v>
      </c>
      <c r="D10" s="33">
        <v>535</v>
      </c>
      <c r="E10" s="33">
        <v>660</v>
      </c>
      <c r="F10" s="33">
        <v>109</v>
      </c>
      <c r="G10" s="33">
        <v>604</v>
      </c>
      <c r="H10" s="33">
        <v>0</v>
      </c>
      <c r="I10" s="33">
        <v>0</v>
      </c>
      <c r="J10" s="33">
        <v>165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769</v>
      </c>
      <c r="R10" s="38">
        <v>174.29</v>
      </c>
      <c r="S10" s="38">
        <v>73.33</v>
      </c>
      <c r="T10" s="38">
        <v>100.96</v>
      </c>
      <c r="U10" s="38">
        <v>174.29</v>
      </c>
      <c r="V10" s="38">
        <v>0</v>
      </c>
      <c r="W10" s="38">
        <v>139.29</v>
      </c>
      <c r="X10" s="38">
        <v>0</v>
      </c>
      <c r="Y10" s="38">
        <v>0</v>
      </c>
      <c r="Z10" s="38">
        <v>35</v>
      </c>
      <c r="AA10" s="38">
        <v>174.29</v>
      </c>
      <c r="AB10" s="38">
        <v>0</v>
      </c>
    </row>
    <row r="11" spans="1:28" s="1" customFormat="1" ht="30" customHeight="1">
      <c r="A11" s="11" t="s">
        <v>35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</row>
    <row r="12" spans="1:28" s="1" customFormat="1" ht="30" customHeight="1">
      <c r="A12" s="11" t="s">
        <v>36</v>
      </c>
      <c r="B12" s="32">
        <v>418</v>
      </c>
      <c r="C12" s="34">
        <v>123</v>
      </c>
      <c r="D12" s="34">
        <v>295</v>
      </c>
      <c r="E12" s="32">
        <v>418</v>
      </c>
      <c r="F12" s="32">
        <v>0</v>
      </c>
      <c r="G12" s="32">
        <v>386</v>
      </c>
      <c r="H12" s="32">
        <v>3</v>
      </c>
      <c r="I12" s="32">
        <v>1</v>
      </c>
      <c r="J12" s="32">
        <v>28</v>
      </c>
      <c r="K12" s="32">
        <v>10</v>
      </c>
      <c r="L12" s="32">
        <v>408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6">
        <v>51.22</v>
      </c>
      <c r="S12" s="36">
        <v>15.23</v>
      </c>
      <c r="T12" s="36">
        <v>35.99</v>
      </c>
      <c r="U12" s="36">
        <v>51.220000000000006</v>
      </c>
      <c r="V12" s="36">
        <v>0</v>
      </c>
      <c r="W12" s="36">
        <v>46.64999999999999</v>
      </c>
      <c r="X12" s="36">
        <v>0.8999999999999999</v>
      </c>
      <c r="Y12" s="36">
        <v>0.1</v>
      </c>
      <c r="Z12" s="36">
        <v>3.5700000000000074</v>
      </c>
      <c r="AA12" s="36">
        <v>51.220000000000006</v>
      </c>
      <c r="AB12" s="36">
        <v>0</v>
      </c>
    </row>
    <row r="13" spans="1:28" s="1" customFormat="1" ht="30" customHeight="1">
      <c r="A13" s="11" t="s">
        <v>37</v>
      </c>
      <c r="B13" s="32">
        <v>781</v>
      </c>
      <c r="C13" s="32">
        <v>349</v>
      </c>
      <c r="D13" s="32">
        <v>432</v>
      </c>
      <c r="E13" s="32">
        <v>781</v>
      </c>
      <c r="F13" s="32">
        <v>0</v>
      </c>
      <c r="G13" s="32">
        <v>449</v>
      </c>
      <c r="H13" s="32">
        <v>0</v>
      </c>
      <c r="I13" s="32">
        <v>0</v>
      </c>
      <c r="J13" s="32">
        <v>332</v>
      </c>
      <c r="K13" s="32">
        <v>0</v>
      </c>
      <c r="L13" s="32">
        <v>781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6">
        <v>48.353963</v>
      </c>
      <c r="S13" s="36">
        <v>22.528952999999998</v>
      </c>
      <c r="T13" s="36">
        <v>25.825010000000002</v>
      </c>
      <c r="U13" s="36">
        <v>48.353958999999996</v>
      </c>
      <c r="V13" s="36">
        <v>4.0000000041118255E-06</v>
      </c>
      <c r="W13" s="36">
        <v>28.884</v>
      </c>
      <c r="X13" s="36">
        <v>0</v>
      </c>
      <c r="Y13" s="36">
        <v>0</v>
      </c>
      <c r="Z13" s="36">
        <v>19.469963</v>
      </c>
      <c r="AA13" s="36">
        <v>48.318802999999996</v>
      </c>
      <c r="AB13" s="36">
        <v>0.03516000000000474</v>
      </c>
    </row>
    <row r="14" spans="1:28" s="1" customFormat="1" ht="30" customHeight="1">
      <c r="A14" s="11" t="s">
        <v>38</v>
      </c>
      <c r="B14" s="32">
        <v>201</v>
      </c>
      <c r="C14" s="32">
        <v>18</v>
      </c>
      <c r="D14" s="32">
        <v>183</v>
      </c>
      <c r="E14" s="32">
        <v>131</v>
      </c>
      <c r="F14" s="32">
        <v>70</v>
      </c>
      <c r="G14" s="32">
        <v>142</v>
      </c>
      <c r="H14" s="32">
        <v>0</v>
      </c>
      <c r="I14" s="32">
        <v>25</v>
      </c>
      <c r="J14" s="32">
        <v>34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201</v>
      </c>
      <c r="R14" s="36">
        <v>15.261</v>
      </c>
      <c r="S14" s="36">
        <v>1.5</v>
      </c>
      <c r="T14" s="36">
        <v>13.761</v>
      </c>
      <c r="U14" s="36">
        <v>0</v>
      </c>
      <c r="V14" s="36">
        <v>15.261</v>
      </c>
      <c r="W14" s="36">
        <v>6.79</v>
      </c>
      <c r="X14" s="36">
        <v>0</v>
      </c>
      <c r="Y14" s="36">
        <v>2.7</v>
      </c>
      <c r="Z14" s="36">
        <v>5.771</v>
      </c>
      <c r="AA14" s="36">
        <v>2.4</v>
      </c>
      <c r="AB14" s="36">
        <v>12.861</v>
      </c>
    </row>
    <row r="15" spans="1:28" s="1" customFormat="1" ht="30" customHeight="1">
      <c r="A15" s="11" t="s">
        <v>39</v>
      </c>
      <c r="B15" s="32">
        <v>346</v>
      </c>
      <c r="C15" s="32">
        <v>44</v>
      </c>
      <c r="D15" s="32">
        <v>302</v>
      </c>
      <c r="E15" s="32">
        <v>346</v>
      </c>
      <c r="F15" s="32">
        <v>0</v>
      </c>
      <c r="G15" s="32">
        <v>303</v>
      </c>
      <c r="H15" s="32">
        <v>0</v>
      </c>
      <c r="I15" s="32">
        <v>0</v>
      </c>
      <c r="J15" s="32">
        <v>43</v>
      </c>
      <c r="K15" s="32">
        <v>0</v>
      </c>
      <c r="L15" s="32">
        <v>346</v>
      </c>
      <c r="M15" s="32">
        <v>0</v>
      </c>
      <c r="N15" s="32">
        <v>0</v>
      </c>
      <c r="O15" s="35">
        <v>0</v>
      </c>
      <c r="P15" s="35">
        <v>0</v>
      </c>
      <c r="Q15" s="32">
        <v>0</v>
      </c>
      <c r="R15" s="36">
        <v>54.012</v>
      </c>
      <c r="S15" s="39">
        <v>7.5786</v>
      </c>
      <c r="T15" s="39">
        <v>46.4334</v>
      </c>
      <c r="U15" s="39">
        <v>54.012</v>
      </c>
      <c r="V15" s="36">
        <v>0</v>
      </c>
      <c r="W15" s="39">
        <v>46.372</v>
      </c>
      <c r="X15" s="39">
        <v>0</v>
      </c>
      <c r="Y15" s="39">
        <v>0</v>
      </c>
      <c r="Z15" s="36">
        <v>7.64</v>
      </c>
      <c r="AA15" s="39">
        <v>0</v>
      </c>
      <c r="AB15" s="36">
        <v>54.012</v>
      </c>
    </row>
    <row r="16" spans="1:28" s="1" customFormat="1" ht="30" customHeight="1">
      <c r="A16" s="11" t="s">
        <v>40</v>
      </c>
      <c r="B16" s="32">
        <v>544</v>
      </c>
      <c r="C16" s="32">
        <v>162</v>
      </c>
      <c r="D16" s="32">
        <v>382</v>
      </c>
      <c r="E16" s="32">
        <v>543</v>
      </c>
      <c r="F16" s="32">
        <v>1</v>
      </c>
      <c r="G16" s="32">
        <v>329</v>
      </c>
      <c r="H16" s="32">
        <v>0</v>
      </c>
      <c r="I16" s="32">
        <v>0</v>
      </c>
      <c r="J16" s="32">
        <v>215</v>
      </c>
      <c r="K16" s="32">
        <v>0</v>
      </c>
      <c r="L16" s="32">
        <v>544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6">
        <v>37.108087</v>
      </c>
      <c r="S16" s="36">
        <v>12.690487</v>
      </c>
      <c r="T16" s="36">
        <v>24.4176</v>
      </c>
      <c r="U16" s="36">
        <v>37.090487</v>
      </c>
      <c r="V16" s="36">
        <v>0.0176000000000016</v>
      </c>
      <c r="W16" s="36">
        <v>20.908287</v>
      </c>
      <c r="X16" s="36">
        <v>0</v>
      </c>
      <c r="Y16" s="36">
        <v>0</v>
      </c>
      <c r="Z16" s="36">
        <v>16.1998</v>
      </c>
      <c r="AA16" s="36">
        <v>37.108087</v>
      </c>
      <c r="AB16" s="38">
        <v>0</v>
      </c>
    </row>
    <row r="17" spans="1:28" s="1" customFormat="1" ht="30" customHeight="1">
      <c r="A17" s="11" t="s">
        <v>41</v>
      </c>
      <c r="B17" s="32">
        <v>200</v>
      </c>
      <c r="C17" s="32">
        <v>82</v>
      </c>
      <c r="D17" s="32">
        <v>118</v>
      </c>
      <c r="E17" s="32">
        <v>200</v>
      </c>
      <c r="F17" s="32">
        <v>0</v>
      </c>
      <c r="G17" s="32">
        <v>112</v>
      </c>
      <c r="H17" s="32">
        <v>0</v>
      </c>
      <c r="I17" s="32">
        <v>4</v>
      </c>
      <c r="J17" s="32">
        <v>84</v>
      </c>
      <c r="K17" s="32">
        <v>0</v>
      </c>
      <c r="L17" s="32">
        <v>200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6">
        <v>12.440769999999999</v>
      </c>
      <c r="S17" s="36">
        <v>3.278</v>
      </c>
      <c r="T17" s="36">
        <v>9.162769999999998</v>
      </c>
      <c r="U17" s="36">
        <v>12.48077</v>
      </c>
      <c r="V17" s="36">
        <v>0</v>
      </c>
      <c r="W17" s="36">
        <v>6.480770000000001</v>
      </c>
      <c r="X17" s="36">
        <v>0</v>
      </c>
      <c r="Y17" s="36">
        <v>0.2</v>
      </c>
      <c r="Z17" s="36">
        <v>5.759999999999998</v>
      </c>
      <c r="AA17" s="36">
        <v>12.48077</v>
      </c>
      <c r="AB17" s="36">
        <v>0</v>
      </c>
    </row>
    <row r="18" spans="1:28" s="1" customFormat="1" ht="30" customHeight="1">
      <c r="A18" s="11" t="s">
        <v>42</v>
      </c>
      <c r="B18" s="32">
        <v>245</v>
      </c>
      <c r="C18" s="32">
        <v>59</v>
      </c>
      <c r="D18" s="32">
        <v>186</v>
      </c>
      <c r="E18" s="32">
        <v>245</v>
      </c>
      <c r="F18" s="32">
        <v>0</v>
      </c>
      <c r="G18" s="32">
        <v>245</v>
      </c>
      <c r="H18" s="32">
        <v>0</v>
      </c>
      <c r="I18" s="32">
        <v>0</v>
      </c>
      <c r="J18" s="32">
        <v>0</v>
      </c>
      <c r="K18" s="32">
        <v>0</v>
      </c>
      <c r="L18" s="32">
        <v>245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6">
        <v>17.0698</v>
      </c>
      <c r="S18" s="36">
        <v>5.58</v>
      </c>
      <c r="T18" s="36">
        <v>11.489799999999999</v>
      </c>
      <c r="U18" s="36">
        <v>17.0698</v>
      </c>
      <c r="V18" s="36">
        <v>0</v>
      </c>
      <c r="W18" s="36">
        <v>17.0698</v>
      </c>
      <c r="X18" s="36">
        <v>0</v>
      </c>
      <c r="Y18" s="36">
        <v>0</v>
      </c>
      <c r="Z18" s="36">
        <v>0</v>
      </c>
      <c r="AA18" s="36">
        <v>17.114800000000002</v>
      </c>
      <c r="AB18" s="36">
        <v>0</v>
      </c>
    </row>
    <row r="19" spans="1:28" s="1" customFormat="1" ht="30" customHeight="1">
      <c r="A19" s="11" t="s">
        <v>43</v>
      </c>
      <c r="B19" s="32">
        <v>956</v>
      </c>
      <c r="C19" s="32">
        <v>259</v>
      </c>
      <c r="D19" s="32">
        <v>697</v>
      </c>
      <c r="E19" s="32">
        <v>956</v>
      </c>
      <c r="F19" s="32">
        <v>0</v>
      </c>
      <c r="G19" s="32">
        <v>642</v>
      </c>
      <c r="H19" s="32">
        <v>0</v>
      </c>
      <c r="I19" s="32">
        <v>0</v>
      </c>
      <c r="J19" s="32">
        <v>314</v>
      </c>
      <c r="K19" s="32">
        <v>0</v>
      </c>
      <c r="L19" s="32">
        <v>956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40">
        <v>107.402</v>
      </c>
      <c r="S19" s="40">
        <v>29.492</v>
      </c>
      <c r="T19" s="40">
        <v>76.41</v>
      </c>
      <c r="U19" s="40">
        <v>107.402</v>
      </c>
      <c r="V19" s="40">
        <v>0</v>
      </c>
      <c r="W19" s="40">
        <v>69.332</v>
      </c>
      <c r="X19" s="40">
        <v>0</v>
      </c>
      <c r="Y19" s="40">
        <v>0</v>
      </c>
      <c r="Z19" s="40">
        <v>38.07</v>
      </c>
      <c r="AA19" s="40">
        <v>107.402</v>
      </c>
      <c r="AB19" s="40">
        <v>0</v>
      </c>
    </row>
    <row r="20" spans="1:28" s="1" customFormat="1" ht="30" customHeight="1">
      <c r="A20" s="11" t="s">
        <v>44</v>
      </c>
      <c r="B20" s="33">
        <v>2432</v>
      </c>
      <c r="C20" s="35">
        <v>736</v>
      </c>
      <c r="D20" s="35">
        <v>1696</v>
      </c>
      <c r="E20" s="35">
        <v>2432</v>
      </c>
      <c r="F20" s="32">
        <v>0</v>
      </c>
      <c r="G20" s="35">
        <v>520</v>
      </c>
      <c r="H20" s="35">
        <v>0</v>
      </c>
      <c r="I20" s="35">
        <v>0</v>
      </c>
      <c r="J20" s="32">
        <v>1912</v>
      </c>
      <c r="K20" s="35">
        <v>435</v>
      </c>
      <c r="L20" s="35">
        <v>1645</v>
      </c>
      <c r="M20" s="35">
        <v>352</v>
      </c>
      <c r="N20" s="35">
        <v>0</v>
      </c>
      <c r="O20" s="35">
        <v>0</v>
      </c>
      <c r="P20" s="35">
        <v>0</v>
      </c>
      <c r="Q20" s="32">
        <v>0</v>
      </c>
      <c r="R20" s="40">
        <v>180.80711999999997</v>
      </c>
      <c r="S20" s="38">
        <v>56.787099999999995</v>
      </c>
      <c r="T20" s="38">
        <v>124.02001999999999</v>
      </c>
      <c r="U20" s="38">
        <v>180.80711999999997</v>
      </c>
      <c r="V20" s="36">
        <v>0</v>
      </c>
      <c r="W20" s="42">
        <v>47.462</v>
      </c>
      <c r="X20" s="42">
        <v>0</v>
      </c>
      <c r="Y20" s="42">
        <v>0</v>
      </c>
      <c r="Z20" s="40">
        <v>133.34511999999998</v>
      </c>
      <c r="AA20" s="42">
        <v>180.80711999999997</v>
      </c>
      <c r="AB20" s="38">
        <v>0</v>
      </c>
    </row>
    <row r="21" spans="1:28" s="1" customFormat="1" ht="30" customHeight="1">
      <c r="A21" s="11" t="s">
        <v>45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</row>
    <row r="22" spans="1:28" s="1" customFormat="1" ht="30" customHeight="1">
      <c r="A22" s="11" t="s">
        <v>46</v>
      </c>
      <c r="B22" s="32">
        <v>87</v>
      </c>
      <c r="C22" s="32">
        <v>485</v>
      </c>
      <c r="D22" s="32">
        <v>572</v>
      </c>
      <c r="E22" s="32">
        <v>0</v>
      </c>
      <c r="F22" s="32">
        <v>492</v>
      </c>
      <c r="G22" s="32">
        <v>7</v>
      </c>
      <c r="H22" s="32">
        <v>3</v>
      </c>
      <c r="I22" s="32">
        <v>70</v>
      </c>
      <c r="J22" s="32">
        <v>8</v>
      </c>
      <c r="K22" s="32">
        <v>56</v>
      </c>
      <c r="L22" s="32">
        <v>492</v>
      </c>
      <c r="M22" s="32">
        <v>16</v>
      </c>
      <c r="N22" s="32">
        <v>0</v>
      </c>
      <c r="O22" s="32">
        <v>0</v>
      </c>
      <c r="P22" s="32">
        <v>0</v>
      </c>
      <c r="Q22" s="32">
        <v>110.16</v>
      </c>
      <c r="R22" s="37">
        <v>17.675</v>
      </c>
      <c r="S22" s="37">
        <v>92.48499999999999</v>
      </c>
      <c r="T22" s="37">
        <v>110.16</v>
      </c>
      <c r="U22" s="37">
        <v>0</v>
      </c>
      <c r="V22" s="37">
        <v>94.72000000000001</v>
      </c>
      <c r="W22" s="37">
        <v>1.3199999999999998</v>
      </c>
      <c r="X22" s="37">
        <v>0.7</v>
      </c>
      <c r="Y22" s="37">
        <v>13.419999999999998</v>
      </c>
      <c r="Z22" s="37">
        <v>110.16</v>
      </c>
      <c r="AA22" s="37">
        <v>0</v>
      </c>
      <c r="AB22" s="36">
        <v>0</v>
      </c>
    </row>
    <row r="23" spans="1:28" s="1" customFormat="1" ht="30" customHeight="1">
      <c r="A23" s="11" t="s">
        <v>47</v>
      </c>
      <c r="B23" s="32">
        <v>616</v>
      </c>
      <c r="C23" s="32">
        <v>68</v>
      </c>
      <c r="D23" s="32">
        <v>548</v>
      </c>
      <c r="E23" s="32">
        <v>616</v>
      </c>
      <c r="F23" s="32">
        <v>0</v>
      </c>
      <c r="G23" s="32">
        <v>367</v>
      </c>
      <c r="H23" s="32">
        <v>5</v>
      </c>
      <c r="I23" s="32">
        <v>2</v>
      </c>
      <c r="J23" s="32">
        <v>242</v>
      </c>
      <c r="K23" s="32">
        <v>2</v>
      </c>
      <c r="L23" s="32">
        <v>603</v>
      </c>
      <c r="M23" s="32">
        <v>0</v>
      </c>
      <c r="N23" s="32">
        <v>0</v>
      </c>
      <c r="O23" s="32">
        <v>0</v>
      </c>
      <c r="P23" s="32">
        <v>0</v>
      </c>
      <c r="Q23" s="32">
        <v>11</v>
      </c>
      <c r="R23" s="36">
        <v>108.72</v>
      </c>
      <c r="S23" s="36">
        <v>12.97</v>
      </c>
      <c r="T23" s="36">
        <v>95.75</v>
      </c>
      <c r="U23" s="36">
        <v>108.72</v>
      </c>
      <c r="V23" s="36">
        <v>0</v>
      </c>
      <c r="W23" s="36">
        <v>62.94500000000001</v>
      </c>
      <c r="X23" s="36">
        <v>1.2500000000000002</v>
      </c>
      <c r="Y23" s="36">
        <v>0.6</v>
      </c>
      <c r="Z23" s="36">
        <v>43.92499999999999</v>
      </c>
      <c r="AA23" s="36">
        <v>108.69</v>
      </c>
      <c r="AB23" s="36">
        <v>0.030000000000001137</v>
      </c>
    </row>
    <row r="24" spans="1:28" s="1" customFormat="1" ht="30" customHeight="1">
      <c r="A24" s="11" t="s">
        <v>48</v>
      </c>
      <c r="B24" s="32">
        <v>251</v>
      </c>
      <c r="C24" s="32">
        <v>114</v>
      </c>
      <c r="D24" s="32">
        <v>137</v>
      </c>
      <c r="E24" s="32">
        <v>251</v>
      </c>
      <c r="F24" s="32">
        <v>0</v>
      </c>
      <c r="G24" s="32">
        <v>210</v>
      </c>
      <c r="H24" s="32">
        <v>0</v>
      </c>
      <c r="I24" s="32">
        <v>1</v>
      </c>
      <c r="J24" s="32">
        <v>40</v>
      </c>
      <c r="K24" s="32">
        <v>0</v>
      </c>
      <c r="L24" s="32">
        <v>251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41">
        <v>42.676</v>
      </c>
      <c r="S24" s="34">
        <v>17.8708</v>
      </c>
      <c r="T24" s="34">
        <v>24.8052</v>
      </c>
      <c r="U24" s="41">
        <v>42.676</v>
      </c>
      <c r="V24" s="34">
        <v>0</v>
      </c>
      <c r="W24" s="34">
        <v>34.859</v>
      </c>
      <c r="X24" s="34">
        <v>0</v>
      </c>
      <c r="Y24" s="34">
        <v>0.2</v>
      </c>
      <c r="Z24" s="34">
        <v>7.617</v>
      </c>
      <c r="AA24" s="41">
        <v>42.676</v>
      </c>
      <c r="AB24" s="34">
        <v>0</v>
      </c>
    </row>
    <row r="25" spans="1:28" s="1" customFormat="1" ht="30" customHeight="1">
      <c r="A25" s="11" t="s">
        <v>49</v>
      </c>
      <c r="B25" s="32">
        <v>385</v>
      </c>
      <c r="C25" s="32">
        <v>100</v>
      </c>
      <c r="D25" s="32">
        <v>285</v>
      </c>
      <c r="E25" s="32">
        <v>385</v>
      </c>
      <c r="F25" s="32">
        <v>0</v>
      </c>
      <c r="G25" s="32">
        <v>358</v>
      </c>
      <c r="H25" s="32">
        <v>8</v>
      </c>
      <c r="I25" s="32">
        <v>0</v>
      </c>
      <c r="J25" s="32">
        <v>19</v>
      </c>
      <c r="K25" s="32">
        <v>0</v>
      </c>
      <c r="L25" s="32">
        <v>385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6">
        <v>62.735</v>
      </c>
      <c r="S25" s="36">
        <v>16.995</v>
      </c>
      <c r="T25" s="36">
        <v>45.74</v>
      </c>
      <c r="U25" s="36">
        <v>62.73499999999999</v>
      </c>
      <c r="V25" s="36">
        <v>0</v>
      </c>
      <c r="W25" s="36">
        <v>58.220000000000006</v>
      </c>
      <c r="X25" s="36">
        <v>1.755</v>
      </c>
      <c r="Y25" s="36">
        <v>0</v>
      </c>
      <c r="Z25" s="36">
        <v>2.7599999999999936</v>
      </c>
      <c r="AA25" s="36">
        <v>62.73499999999999</v>
      </c>
      <c r="AB25" s="36">
        <v>0</v>
      </c>
    </row>
  </sheetData>
  <sheetProtection/>
  <protectedRanges>
    <protectedRange sqref="A2" name="区域7"/>
    <protectedRange sqref="K6:P6" name="区域3_1"/>
    <protectedRange sqref="S24:U24" name="区域4"/>
    <protectedRange sqref="K15:P15" name="区域3"/>
    <protectedRange sqref="C15:E15" name="区域1"/>
    <protectedRange sqref="K15:P15" name="区域3_1_1"/>
    <protectedRange sqref="G15:I15" name="区域2"/>
    <protectedRange sqref="C15:E15" name="区域1_1_1"/>
    <protectedRange sqref="AA17" name="区域6_1"/>
    <protectedRange sqref="W17:Y17" name="区域5"/>
    <protectedRange sqref="S17:U17" name="区域4_1"/>
    <protectedRange sqref="K17:P17" name="区域3_2"/>
    <protectedRange sqref="G17:I17" name="区域2_1"/>
    <protectedRange sqref="C17:E17" name="区域1_2"/>
    <protectedRange sqref="AA12" name="区域6_2"/>
    <protectedRange sqref="W12:Y12" name="区域5_2"/>
    <protectedRange sqref="S12:U12" name="区域4_2"/>
    <protectedRange sqref="K12:P12 M12:P12 M12:P12 M12:P12" name="区域3_3"/>
    <protectedRange sqref="G12:I12" name="区域2_2"/>
    <protectedRange sqref="C12:E12" name="区域1_3"/>
    <protectedRange sqref="C12:D12" name="区域1_1_2"/>
    <protectedRange sqref="AA25" name="区域6_3"/>
    <protectedRange sqref="W25:Y25" name="区域5_3"/>
    <protectedRange sqref="S25:U25" name="区域4_3"/>
    <protectedRange sqref="K25:P25" name="区域3_4"/>
    <protectedRange sqref="G25:I25" name="区域2_3"/>
    <protectedRange sqref="C25:E25" name="区域1_4"/>
    <protectedRange sqref="AA7" name="区域6_4"/>
    <protectedRange sqref="W7:Y7" name="区域5_4"/>
    <protectedRange sqref="S7:U7" name="区域4_4"/>
    <protectedRange sqref="K7:P7" name="区域3_5"/>
    <protectedRange sqref="G7:I7" name="区域2_4"/>
    <protectedRange sqref="C7:E7" name="区域1_5"/>
    <protectedRange sqref="AA16" name="区域6_5"/>
    <protectedRange sqref="W16:Y16" name="区域5_5"/>
    <protectedRange sqref="S16:U16" name="区域4_5"/>
    <protectedRange sqref="K16:P16" name="区域3_6"/>
    <protectedRange sqref="G16:I16" name="区域2_5"/>
    <protectedRange sqref="C16:E16" name="区域1_6"/>
    <protectedRange sqref="W10:Y10 W10:Y10 W10:Y10 W10:Y10" name="区域5_6"/>
    <protectedRange sqref="G10:I10" name="区域2_6"/>
    <protectedRange sqref="AA18" name="区域6_7"/>
    <protectedRange sqref="W18:Y18" name="区域5_7"/>
    <protectedRange sqref="S18:U18" name="区域4_7"/>
    <protectedRange sqref="K18:P18" name="区域3_8"/>
    <protectedRange sqref="G18:I18" name="区域2_7"/>
    <protectedRange sqref="C18:E18" name="区域1_8"/>
    <protectedRange sqref="AA8" name="区域6_8"/>
    <protectedRange sqref="W8:Y8" name="区域5_8"/>
    <protectedRange sqref="S8:U8" name="区域4_8"/>
    <protectedRange sqref="K8:P8" name="区域3_9"/>
    <protectedRange sqref="G8:I8" name="区域2_8"/>
    <protectedRange sqref="C8:E8" name="区域1_9"/>
    <protectedRange sqref="AA22" name="区域6_9"/>
    <protectedRange sqref="W22:Y22" name="区域5_9"/>
    <protectedRange sqref="S22:U22" name="区域4_9"/>
    <protectedRange sqref="K22:P22" name="区域3_10"/>
    <protectedRange sqref="G22:I22" name="区域2_9"/>
    <protectedRange sqref="C22:E22" name="区域1_10"/>
    <protectedRange sqref="AA13" name="区域6_10"/>
    <protectedRange sqref="W13:Y13" name="区域5_10"/>
    <protectedRange sqref="S13:U13" name="区域4_10"/>
    <protectedRange sqref="K13:P13" name="区域3_11"/>
    <protectedRange sqref="G13:I13" name="区域2_10"/>
    <protectedRange sqref="C13:E13" name="区域1_11"/>
    <protectedRange sqref="W24:Y24" name="区域5_11"/>
    <protectedRange sqref="S24:T24" name="区域4_11"/>
    <protectedRange sqref="K24:P24" name="区域3_12"/>
    <protectedRange sqref="G24:I24" name="区域2_11"/>
    <protectedRange sqref="C24:E24" name="区域1_12"/>
    <protectedRange sqref="AA23" name="区域6"/>
    <protectedRange sqref="W23:Y23" name="区域5_12"/>
    <protectedRange sqref="S23:U23" name="区域4_12"/>
    <protectedRange sqref="K23:P23" name="区域3_13"/>
    <protectedRange sqref="G23:I23" name="区域2_12"/>
    <protectedRange sqref="C23:E23" name="区域1_13"/>
    <protectedRange sqref="AA20" name="区域6_3_1"/>
    <protectedRange sqref="W20:Y20" name="区域5_4_1"/>
    <protectedRange sqref="S20:U20" name="区域4_3_1"/>
    <protectedRange sqref="K20:P20" name="区域3_4_1"/>
    <protectedRange sqref="G20:I20" name="区域2_3_1"/>
    <protectedRange sqref="C20:E20" name="区域1_4_1"/>
    <protectedRange sqref="AA6" name="区域6_11"/>
    <protectedRange sqref="W6:Y6" name="区域5_1"/>
    <protectedRange sqref="S6:U6" name="区域4_13"/>
    <protectedRange sqref="K6:P6" name="区域3_14"/>
    <protectedRange sqref="G6:I6" name="区域2_13"/>
    <protectedRange sqref="C6:E6" name="区域1_1"/>
  </protectedRanges>
  <mergeCells count="12">
    <mergeCell ref="A2:AB2"/>
    <mergeCell ref="C3:D3"/>
    <mergeCell ref="E3:F3"/>
    <mergeCell ref="G3:J3"/>
    <mergeCell ref="K3:Q3"/>
    <mergeCell ref="S3:T3"/>
    <mergeCell ref="U3:V3"/>
    <mergeCell ref="W3:Z3"/>
    <mergeCell ref="AA3:AB3"/>
    <mergeCell ref="A3:A4"/>
    <mergeCell ref="B3:B4"/>
    <mergeCell ref="R3:R4"/>
  </mergeCells>
  <printOptions horizontalCentered="1"/>
  <pageMargins left="0.23999999999999996" right="0.23999999999999996" top="0.75" bottom="0.75" header="0.31" footer="0.31"/>
  <pageSetup horizontalDpi="600" verticalDpi="6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H5" sqref="H5:N25"/>
    </sheetView>
  </sheetViews>
  <sheetFormatPr defaultColWidth="9.00390625" defaultRowHeight="14.25"/>
  <cols>
    <col min="1" max="1" width="9.375" style="1" customWidth="1"/>
    <col min="2" max="2" width="10.75390625" style="1" customWidth="1"/>
    <col min="3" max="3" width="7.75390625" style="1" customWidth="1"/>
    <col min="4" max="4" width="7.50390625" style="1" customWidth="1"/>
    <col min="5" max="6" width="9.00390625" style="1" customWidth="1"/>
    <col min="7" max="8" width="11.125" style="1" customWidth="1"/>
    <col min="9" max="9" width="9.125" style="1" customWidth="1"/>
    <col min="10" max="10" width="7.875" style="1" customWidth="1"/>
    <col min="11" max="11" width="8.25390625" style="1" customWidth="1"/>
    <col min="12" max="12" width="9.00390625" style="1" customWidth="1"/>
    <col min="13" max="13" width="10.75390625" style="1" customWidth="1"/>
    <col min="14" max="14" width="15.00390625" style="1" customWidth="1"/>
    <col min="15" max="16384" width="9.00390625" style="1" customWidth="1"/>
  </cols>
  <sheetData>
    <row r="1" ht="12.75" customHeight="1">
      <c r="A1" s="2" t="s">
        <v>73</v>
      </c>
    </row>
    <row r="2" spans="1:14" ht="27" customHeight="1">
      <c r="A2" s="3" t="s">
        <v>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4" customHeight="1">
      <c r="A3" s="4"/>
      <c r="B3" s="5" t="s">
        <v>75</v>
      </c>
      <c r="C3" s="6" t="s">
        <v>76</v>
      </c>
      <c r="D3" s="6"/>
      <c r="E3" s="6" t="s">
        <v>77</v>
      </c>
      <c r="F3" s="6"/>
      <c r="G3" s="18"/>
      <c r="H3" s="5" t="s">
        <v>78</v>
      </c>
      <c r="I3" s="6" t="s">
        <v>76</v>
      </c>
      <c r="J3" s="6"/>
      <c r="K3" s="6" t="s">
        <v>77</v>
      </c>
      <c r="L3" s="6"/>
      <c r="M3" s="18"/>
      <c r="N3" s="24" t="s">
        <v>79</v>
      </c>
    </row>
    <row r="4" spans="1:14" ht="42" customHeight="1">
      <c r="A4" s="4"/>
      <c r="B4" s="7"/>
      <c r="C4" s="8" t="s">
        <v>80</v>
      </c>
      <c r="D4" s="8" t="s">
        <v>81</v>
      </c>
      <c r="E4" s="8" t="s">
        <v>82</v>
      </c>
      <c r="F4" s="8" t="s">
        <v>17</v>
      </c>
      <c r="G4" s="19" t="s">
        <v>83</v>
      </c>
      <c r="H4" s="7"/>
      <c r="I4" s="8" t="s">
        <v>80</v>
      </c>
      <c r="J4" s="8" t="s">
        <v>81</v>
      </c>
      <c r="K4" s="8" t="s">
        <v>82</v>
      </c>
      <c r="L4" s="8" t="s">
        <v>17</v>
      </c>
      <c r="M4" s="19" t="s">
        <v>83</v>
      </c>
      <c r="N4" s="25"/>
    </row>
    <row r="5" spans="1:14" ht="21.75" customHeight="1">
      <c r="A5" s="9" t="s">
        <v>29</v>
      </c>
      <c r="B5" s="10">
        <f>SUM(B6:B25)</f>
        <v>71</v>
      </c>
      <c r="C5" s="10">
        <f aca="true" t="shared" si="0" ref="C5:N5">SUM(C6:C25)</f>
        <v>71</v>
      </c>
      <c r="D5" s="10">
        <f t="shared" si="0"/>
        <v>0</v>
      </c>
      <c r="E5" s="10">
        <f t="shared" si="0"/>
        <v>11</v>
      </c>
      <c r="F5" s="10">
        <f t="shared" si="0"/>
        <v>32</v>
      </c>
      <c r="G5" s="10">
        <f t="shared" si="0"/>
        <v>26</v>
      </c>
      <c r="H5" s="20">
        <f t="shared" si="0"/>
        <v>114.82560000000001</v>
      </c>
      <c r="I5" s="20">
        <f t="shared" si="0"/>
        <v>114.7636</v>
      </c>
      <c r="J5" s="20">
        <f t="shared" si="0"/>
        <v>0</v>
      </c>
      <c r="K5" s="20">
        <f t="shared" si="0"/>
        <v>13.0852</v>
      </c>
      <c r="L5" s="20">
        <f t="shared" si="0"/>
        <v>47.7222</v>
      </c>
      <c r="M5" s="20">
        <f t="shared" si="0"/>
        <v>50.418200000000006</v>
      </c>
      <c r="N5" s="20">
        <f>H5/B5</f>
        <v>1.617261971830986</v>
      </c>
    </row>
    <row r="6" spans="1:14" ht="19.5" customHeight="1">
      <c r="A6" s="11" t="s">
        <v>30</v>
      </c>
      <c r="B6" s="12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0">
        <v>0</v>
      </c>
    </row>
    <row r="7" spans="1:14" ht="19.5" customHeight="1">
      <c r="A7" s="14" t="s">
        <v>31</v>
      </c>
      <c r="B7" s="12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0">
        <v>0</v>
      </c>
    </row>
    <row r="8" spans="1:14" ht="19.5" customHeight="1">
      <c r="A8" s="14" t="s">
        <v>32</v>
      </c>
      <c r="B8" s="12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0">
        <v>0</v>
      </c>
    </row>
    <row r="9" spans="1:14" ht="19.5" customHeight="1">
      <c r="A9" s="11" t="s">
        <v>33</v>
      </c>
      <c r="B9" s="15">
        <v>3</v>
      </c>
      <c r="C9" s="16">
        <v>3</v>
      </c>
      <c r="D9" s="16">
        <v>0</v>
      </c>
      <c r="E9" s="16">
        <v>0</v>
      </c>
      <c r="F9" s="16">
        <v>0</v>
      </c>
      <c r="G9" s="16">
        <v>3</v>
      </c>
      <c r="H9" s="22">
        <v>6</v>
      </c>
      <c r="I9" s="22">
        <v>6</v>
      </c>
      <c r="J9" s="22">
        <v>0</v>
      </c>
      <c r="K9" s="22">
        <v>0</v>
      </c>
      <c r="L9" s="22">
        <v>0</v>
      </c>
      <c r="M9" s="22">
        <v>6</v>
      </c>
      <c r="N9" s="20">
        <v>2</v>
      </c>
    </row>
    <row r="10" spans="1:14" ht="19.5" customHeight="1">
      <c r="A10" s="11" t="s">
        <v>34</v>
      </c>
      <c r="B10" s="12">
        <v>16</v>
      </c>
      <c r="C10" s="16">
        <v>16</v>
      </c>
      <c r="D10" s="16">
        <v>0</v>
      </c>
      <c r="E10" s="16">
        <v>3</v>
      </c>
      <c r="F10" s="16">
        <v>10</v>
      </c>
      <c r="G10" s="13">
        <v>3</v>
      </c>
      <c r="H10" s="21">
        <v>23.47</v>
      </c>
      <c r="I10" s="22">
        <v>23.47</v>
      </c>
      <c r="J10" s="22">
        <v>0</v>
      </c>
      <c r="K10" s="22">
        <v>2.1</v>
      </c>
      <c r="L10" s="22">
        <v>17.47</v>
      </c>
      <c r="M10" s="21">
        <v>3.9</v>
      </c>
      <c r="N10" s="20">
        <v>1.466875</v>
      </c>
    </row>
    <row r="11" spans="1:14" ht="19.5" customHeight="1">
      <c r="A11" s="11" t="s">
        <v>35</v>
      </c>
      <c r="B11" s="12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0">
        <v>0</v>
      </c>
    </row>
    <row r="12" spans="1:14" ht="19.5" customHeight="1">
      <c r="A12" s="11" t="s">
        <v>36</v>
      </c>
      <c r="B12" s="12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0">
        <v>0</v>
      </c>
    </row>
    <row r="13" spans="1:14" ht="19.5" customHeight="1">
      <c r="A13" s="11" t="s">
        <v>37</v>
      </c>
      <c r="B13" s="12">
        <v>14</v>
      </c>
      <c r="C13" s="13">
        <v>14</v>
      </c>
      <c r="D13" s="13">
        <v>0</v>
      </c>
      <c r="E13" s="13">
        <v>2</v>
      </c>
      <c r="F13" s="13">
        <v>7</v>
      </c>
      <c r="G13" s="13">
        <v>5</v>
      </c>
      <c r="H13" s="21">
        <v>17.1645</v>
      </c>
      <c r="I13" s="21">
        <v>17.1645</v>
      </c>
      <c r="J13" s="21">
        <v>0</v>
      </c>
      <c r="K13" s="21">
        <v>0</v>
      </c>
      <c r="L13" s="21">
        <v>8</v>
      </c>
      <c r="M13" s="21">
        <v>9.1645</v>
      </c>
      <c r="N13" s="20">
        <v>1.2260357142857143</v>
      </c>
    </row>
    <row r="14" spans="1:14" ht="19.5" customHeight="1">
      <c r="A14" s="11" t="s">
        <v>38</v>
      </c>
      <c r="B14" s="12">
        <v>1</v>
      </c>
      <c r="C14" s="13">
        <v>1</v>
      </c>
      <c r="D14" s="13">
        <v>0</v>
      </c>
      <c r="E14" s="13">
        <v>0</v>
      </c>
      <c r="F14" s="13">
        <v>0</v>
      </c>
      <c r="G14" s="13">
        <v>1</v>
      </c>
      <c r="H14" s="21">
        <v>1</v>
      </c>
      <c r="I14" s="21">
        <v>1</v>
      </c>
      <c r="J14" s="21">
        <v>0</v>
      </c>
      <c r="K14" s="21">
        <v>0</v>
      </c>
      <c r="L14" s="21">
        <v>0</v>
      </c>
      <c r="M14" s="21">
        <v>1</v>
      </c>
      <c r="N14" s="20">
        <v>1</v>
      </c>
    </row>
    <row r="15" spans="1:14" ht="19.5" customHeight="1">
      <c r="A15" s="11" t="s">
        <v>39</v>
      </c>
      <c r="B15" s="12">
        <v>0</v>
      </c>
      <c r="C15" s="13">
        <v>0</v>
      </c>
      <c r="D15" s="16">
        <v>0</v>
      </c>
      <c r="E15" s="16">
        <v>0</v>
      </c>
      <c r="F15" s="16">
        <v>0</v>
      </c>
      <c r="G15" s="13">
        <v>0</v>
      </c>
      <c r="H15" s="21">
        <v>0</v>
      </c>
      <c r="I15" s="21">
        <v>0</v>
      </c>
      <c r="J15" s="22">
        <v>0</v>
      </c>
      <c r="K15" s="22">
        <v>0</v>
      </c>
      <c r="L15" s="22">
        <v>0</v>
      </c>
      <c r="M15" s="21">
        <v>0</v>
      </c>
      <c r="N15" s="20">
        <v>0</v>
      </c>
    </row>
    <row r="16" spans="1:14" ht="19.5" customHeight="1">
      <c r="A16" s="11" t="s">
        <v>40</v>
      </c>
      <c r="B16" s="12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0">
        <v>0</v>
      </c>
    </row>
    <row r="17" spans="1:14" ht="19.5" customHeight="1">
      <c r="A17" s="11" t="s">
        <v>41</v>
      </c>
      <c r="B17" s="12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0">
        <v>0</v>
      </c>
    </row>
    <row r="18" spans="1:14" ht="19.5" customHeight="1">
      <c r="A18" s="11" t="s">
        <v>42</v>
      </c>
      <c r="B18" s="12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0">
        <v>0</v>
      </c>
    </row>
    <row r="19" spans="1:14" ht="19.5" customHeight="1">
      <c r="A19" s="11" t="s">
        <v>43</v>
      </c>
      <c r="B19" s="12">
        <v>3</v>
      </c>
      <c r="C19" s="12">
        <v>3</v>
      </c>
      <c r="D19" s="12">
        <v>0</v>
      </c>
      <c r="E19" s="12">
        <v>0</v>
      </c>
      <c r="F19" s="12">
        <v>0</v>
      </c>
      <c r="G19" s="12">
        <v>3</v>
      </c>
      <c r="H19" s="21">
        <v>5.6</v>
      </c>
      <c r="I19" s="21">
        <v>5.6</v>
      </c>
      <c r="J19" s="21">
        <v>0</v>
      </c>
      <c r="K19" s="21">
        <v>0</v>
      </c>
      <c r="L19" s="21">
        <v>0</v>
      </c>
      <c r="M19" s="21">
        <v>5.6</v>
      </c>
      <c r="N19" s="20">
        <v>1.86666666666667</v>
      </c>
    </row>
    <row r="20" spans="1:14" ht="19.5" customHeight="1">
      <c r="A20" s="11" t="s">
        <v>44</v>
      </c>
      <c r="B20" s="15">
        <v>24</v>
      </c>
      <c r="C20" s="13">
        <v>24</v>
      </c>
      <c r="D20" s="13">
        <v>0</v>
      </c>
      <c r="E20" s="13">
        <v>2</v>
      </c>
      <c r="F20" s="13">
        <v>10</v>
      </c>
      <c r="G20" s="13">
        <v>10</v>
      </c>
      <c r="H20" s="21">
        <v>40.962</v>
      </c>
      <c r="I20" s="21">
        <v>40.900000000000006</v>
      </c>
      <c r="J20" s="21">
        <v>0</v>
      </c>
      <c r="K20" s="21">
        <v>4.162</v>
      </c>
      <c r="L20" s="21">
        <v>12.7</v>
      </c>
      <c r="M20" s="21">
        <v>20.5</v>
      </c>
      <c r="N20" s="20">
        <v>1.7067500000000002</v>
      </c>
    </row>
    <row r="21" spans="1:14" ht="19.5" customHeight="1">
      <c r="A21" s="11" t="s">
        <v>45</v>
      </c>
      <c r="B21" s="12">
        <v>1</v>
      </c>
      <c r="C21" s="13">
        <v>1</v>
      </c>
      <c r="D21" s="13">
        <v>0</v>
      </c>
      <c r="E21" s="13">
        <v>1</v>
      </c>
      <c r="F21" s="13">
        <v>0</v>
      </c>
      <c r="G21" s="13">
        <v>0</v>
      </c>
      <c r="H21" s="21">
        <v>1.2537</v>
      </c>
      <c r="I21" s="21">
        <v>1.2537</v>
      </c>
      <c r="J21" s="21">
        <v>0</v>
      </c>
      <c r="K21" s="21">
        <v>0</v>
      </c>
      <c r="L21" s="21">
        <v>0</v>
      </c>
      <c r="M21" s="21">
        <v>1.2537</v>
      </c>
      <c r="N21" s="20">
        <v>1.2537</v>
      </c>
    </row>
    <row r="22" spans="1:14" ht="19.5" customHeight="1">
      <c r="A22" s="11" t="s">
        <v>46</v>
      </c>
      <c r="B22" s="12">
        <v>5</v>
      </c>
      <c r="C22" s="13">
        <v>5</v>
      </c>
      <c r="D22" s="13">
        <v>0</v>
      </c>
      <c r="E22" s="13">
        <v>2</v>
      </c>
      <c r="F22" s="13">
        <v>3</v>
      </c>
      <c r="G22" s="13">
        <v>0</v>
      </c>
      <c r="H22" s="21">
        <v>8.3754</v>
      </c>
      <c r="I22" s="21">
        <v>8.3754</v>
      </c>
      <c r="J22" s="21">
        <v>0</v>
      </c>
      <c r="K22" s="21">
        <v>3.8232</v>
      </c>
      <c r="L22" s="21">
        <v>4.5522</v>
      </c>
      <c r="M22" s="21">
        <v>0</v>
      </c>
      <c r="N22" s="20">
        <v>1.6750800000000001</v>
      </c>
    </row>
    <row r="23" spans="1:14" ht="19.5" customHeight="1">
      <c r="A23" s="11" t="s">
        <v>47</v>
      </c>
      <c r="B23" s="12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0">
        <v>0</v>
      </c>
    </row>
    <row r="24" spans="1:14" ht="19.5" customHeight="1">
      <c r="A24" s="11" t="s">
        <v>48</v>
      </c>
      <c r="B24" s="12">
        <v>1</v>
      </c>
      <c r="C24" s="17">
        <v>1</v>
      </c>
      <c r="D24" s="17">
        <v>0</v>
      </c>
      <c r="E24" s="17">
        <v>0</v>
      </c>
      <c r="F24" s="17">
        <v>1</v>
      </c>
      <c r="G24" s="13">
        <v>0</v>
      </c>
      <c r="H24" s="21">
        <v>2</v>
      </c>
      <c r="I24" s="23">
        <v>2</v>
      </c>
      <c r="J24" s="23">
        <v>0</v>
      </c>
      <c r="K24" s="23">
        <v>0</v>
      </c>
      <c r="L24" s="23">
        <v>2</v>
      </c>
      <c r="M24" s="21">
        <v>0</v>
      </c>
      <c r="N24" s="20">
        <v>2</v>
      </c>
    </row>
    <row r="25" spans="1:14" ht="19.5" customHeight="1">
      <c r="A25" s="11" t="s">
        <v>49</v>
      </c>
      <c r="B25" s="12">
        <v>3</v>
      </c>
      <c r="C25" s="13">
        <v>3</v>
      </c>
      <c r="D25" s="13">
        <v>0</v>
      </c>
      <c r="E25" s="13">
        <v>1</v>
      </c>
      <c r="F25" s="13">
        <v>1</v>
      </c>
      <c r="G25" s="13">
        <v>1</v>
      </c>
      <c r="H25" s="21">
        <v>9</v>
      </c>
      <c r="I25" s="21">
        <v>9</v>
      </c>
      <c r="J25" s="21">
        <v>0</v>
      </c>
      <c r="K25" s="21">
        <v>3</v>
      </c>
      <c r="L25" s="21">
        <v>3</v>
      </c>
      <c r="M25" s="21">
        <v>3</v>
      </c>
      <c r="N25" s="20">
        <v>3</v>
      </c>
    </row>
  </sheetData>
  <sheetProtection/>
  <protectedRanges>
    <protectedRange sqref="I9:L9 I23:L23" name="区域2"/>
    <protectedRange sqref="C9:F9 C23:F23" name="区域1"/>
    <protectedRange sqref="A2" name="区域3"/>
    <protectedRange sqref="N15" name="区域3_1"/>
    <protectedRange sqref="I15:L15" name="区域2_1"/>
    <protectedRange sqref="K15:M15" name="区域3_2"/>
    <protectedRange sqref="C15:E15" name="区域1_1"/>
    <protectedRange sqref="I15:L15" name="区域2_1_1"/>
    <protectedRange sqref="C15:F15" name="区域1_1_1"/>
    <protectedRange sqref="O14" name="区域3_3"/>
    <protectedRange sqref="C14:F14" name="区域1_2"/>
    <protectedRange sqref="O12 O12 O12 O12 O12" name="区域3_4"/>
    <protectedRange sqref="C12:F12" name="区域1_3"/>
    <protectedRange sqref="O17" name="区域3_5"/>
    <protectedRange sqref="C17:F17" name="区域1_4"/>
    <protectedRange sqref="I17:L17" name="区域2_4"/>
    <protectedRange sqref="C17:F17" name="区域1_5"/>
    <protectedRange sqref="I14:L14" name="区域2_2"/>
    <protectedRange sqref="C14:F14" name="区域1_6"/>
    <protectedRange sqref="I12:L12 I12:L12 I12:L12 I12:L12 I12:L12" name="区域2_3"/>
    <protectedRange sqref="C12:F12 C12:F12 C12:F12 C12:F12 C12:F12" name="区域1_7"/>
    <protectedRange sqref="I25:L25" name="区域2_5"/>
    <protectedRange sqref="C25:F25" name="区域1_8"/>
    <protectedRange sqref="I7:L7" name="区域2_6"/>
    <protectedRange sqref="C7:F7 C7:F7 I7:L7" name="区域1_9"/>
    <protectedRange sqref="I16:L16" name="区域2_7"/>
    <protectedRange sqref="C16:F16" name="区域1_10"/>
    <protectedRange sqref="J19:L19" name="区域2_1_2"/>
    <protectedRange sqref="I18:L18" name="区域2_9"/>
    <protectedRange sqref="C18:F18" name="区域1_12"/>
    <protectedRange sqref="C8:F8 I8:L8" name="区域1_13"/>
    <protectedRange sqref="C8:F8 I8:L8" name="区域1_1_2"/>
    <protectedRange sqref="I22:L22 I11:L11" name="区域2_2_1"/>
    <protectedRange sqref="C22:F22 C11:F11" name="区域1_1_3"/>
    <protectedRange sqref="I13:L13 I13:L13" name="区域2_10"/>
    <protectedRange sqref="C13:F13" name="区域1_14"/>
    <protectedRange sqref="I24:L24 N24" name="区域2_11"/>
    <protectedRange sqref="C24:F24" name="区域1_15"/>
    <protectedRange sqref="I21:L21" name="区域2_12"/>
    <protectedRange sqref="C21:F21" name="区域1_16"/>
    <protectedRange sqref="I20:L20" name="区域2_13"/>
    <protectedRange sqref="C20:F20" name="区域1_17"/>
    <protectedRange sqref="I6:L6" name="区域2_14"/>
    <protectedRange sqref="C6:F6" name="区域1_18"/>
  </protectedRanges>
  <mergeCells count="9">
    <mergeCell ref="A2:N2"/>
    <mergeCell ref="C3:D3"/>
    <mergeCell ref="E3:G3"/>
    <mergeCell ref="I3:J3"/>
    <mergeCell ref="K3:M3"/>
    <mergeCell ref="A3:A4"/>
    <mergeCell ref="B3:B4"/>
    <mergeCell ref="H3:H4"/>
    <mergeCell ref="N3:N4"/>
  </mergeCells>
  <printOptions horizontalCentered="1"/>
  <pageMargins left="0.35" right="0.35" top="0.47" bottom="0.59" header="0.39" footer="0.51"/>
  <pageSetup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2017-03-04T23:50:33Z</cp:lastPrinted>
  <dcterms:created xsi:type="dcterms:W3CDTF">2015-02-14T21:56:21Z</dcterms:created>
  <dcterms:modified xsi:type="dcterms:W3CDTF">2022-08-01T15:13:42Z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KSORubyTemplate">
    <vt:lpwstr>14</vt:lpwstr>
  </property>
  <property fmtid="{D5CDD505-2E9C-101B-9397-08002B2CF9AE}" pid="4" name="I">
    <vt:lpwstr>37856D103CF949B5ACEC87B83FE33026</vt:lpwstr>
  </property>
  <property fmtid="{D5CDD505-2E9C-101B-9397-08002B2CF9AE}" pid="5" name="퀀_generated_2.-2147483648">
    <vt:i4>2052</vt:i4>
  </property>
</Properties>
</file>