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临时救助工作月报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<sst xmlns="http://schemas.openxmlformats.org/spreadsheetml/2006/main" count="65" uniqueCount="51">
  <si>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表1</t>
  </si>
  <si>
    <t>2021年赣州市11月临时救助工作报表</t>
  </si>
  <si>
    <t>填报人：</t>
  </si>
  <si>
    <t>审批领导：</t>
  </si>
  <si>
    <t>填报时间：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</si>
  <si>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</si>
  <si>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</si>
  <si>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</si>
  <si>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</si>
  <si>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</si>
  <si>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</si>
  <si>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</si>
  <si>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</si>
  <si>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</si>
  <si>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</si>
  <si>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</si>
  <si>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</si>
  <si>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</si>
  <si>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</si>
  <si>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</si>
  <si>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</si>
  <si>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</si>
  <si>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</si>
  <si>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</si>
  <si>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</si>
  <si>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</si>
  <si>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</si>
  <si>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</si>
  <si>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</si>
  <si>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合计</t>
  </si>
  <si>
    <t>章贡区</t>
  </si>
  <si>
    <t>经开区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</si>
  <si>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</si>
  <si>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</si>
  <si>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</si>
  <si>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</si>
  <si>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</si>
  <si>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</si>
  <si>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</si>
  <si>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</si>
  <si>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</si>
  <si>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</si>
  <si>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</si>
  <si>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</si>
  <si>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</si>
  <si>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</si>
  <si>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</si>
  <si>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</si>
  <si>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</si>
  <si>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</si>
  <si>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5试县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</si>
</sst>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_ "/>
    <numFmt numFmtId="178" formatCode="0.0_ ;[Red]\-0.0\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10"/>
      <name val="仿宋"/>
      <family val="3"/>
    </font>
    <font>
      <b/>
      <sz val="12"/>
      <name val="仿宋"/>
      <family val="3"/>
    </font>
    <font>
      <b/>
      <sz val="10"/>
      <name val="仿宋"/>
      <family val="3"/>
    </font>
    <font>
      <sz val="12"/>
      <name val="楷体"/>
      <family val="3"/>
    </font>
    <font>
      <sz val="11"/>
      <name val="仿宋"/>
      <family val="3"/>
    </font>
    <font>
      <b/>
      <sz val="1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0"/>
      <name val="Arial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Alignment="0" applyProtection="0"/>
    <xf numFmtId="0" fontId="17" fillId="5" borderId="2" applyNumberFormat="0" applyAlignment="0" applyProtection="0"/>
    <xf numFmtId="0" fontId="16" fillId="6" borderId="0" applyNumberFormat="0" applyBorder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3" fillId="0" borderId="5" applyNumberFormat="0" applyFill="0" applyAlignment="0" applyProtection="0"/>
    <xf numFmtId="0" fontId="0" fillId="0" borderId="0">
      <alignment/>
      <protection/>
    </xf>
    <xf numFmtId="0" fontId="26" fillId="0" borderId="6" applyNumberFormat="0" applyFill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1" fillId="11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12" borderId="8" applyNumberFormat="0" applyFont="0" applyAlignment="0" applyProtection="0"/>
    <xf numFmtId="0" fontId="10" fillId="4" borderId="0" applyNumberFormat="0" applyBorder="0" applyAlignment="0" applyProtection="0"/>
    <xf numFmtId="0" fontId="25" fillId="3" borderId="0" applyNumberFormat="0" applyBorder="0" applyAlignment="0" applyProtection="0"/>
    <xf numFmtId="0" fontId="11" fillId="13" borderId="0" applyNumberFormat="0" applyBorder="0" applyAlignment="0" applyProtection="0"/>
    <xf numFmtId="0" fontId="24" fillId="8" borderId="0" applyNumberFormat="0" applyBorder="0" applyAlignment="0" applyProtection="0"/>
    <xf numFmtId="0" fontId="27" fillId="4" borderId="9" applyNumberFormat="0" applyAlignment="0" applyProtection="0"/>
    <xf numFmtId="0" fontId="10" fillId="14" borderId="0" applyNumberFormat="0" applyBorder="0" applyAlignment="0" applyProtection="0"/>
    <xf numFmtId="0" fontId="28" fillId="0" borderId="0">
      <alignment/>
      <protection/>
    </xf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16" borderId="0" applyNumberFormat="0" applyBorder="0" applyAlignment="0" applyProtection="0"/>
    <xf numFmtId="0" fontId="14" fillId="11" borderId="9" applyNumberFormat="0" applyAlignment="0" applyProtection="0"/>
    <xf numFmtId="0" fontId="11" fillId="4" borderId="0" applyNumberFormat="0" applyBorder="0" applyAlignment="0" applyProtection="0"/>
    <xf numFmtId="0" fontId="10" fillId="17" borderId="0" applyNumberFormat="0" applyBorder="0" applyAlignment="0" applyProtection="0"/>
    <xf numFmtId="0" fontId="11" fillId="1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22" xfId="0" applyNumberFormat="1" applyFont="1" applyFill="1" applyBorder="1" applyAlignment="1">
      <alignment horizontal="center" vertical="center" wrapText="1"/>
    </xf>
    <xf numFmtId="177" fontId="4" fillId="0" borderId="20" xfId="29" applyNumberFormat="1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178" fontId="7" fillId="12" borderId="21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178" fontId="7" fillId="12" borderId="22" xfId="0" applyNumberFormat="1" applyFont="1" applyFill="1" applyBorder="1" applyAlignment="1">
      <alignment horizontal="center" vertical="center" wrapText="1"/>
    </xf>
    <xf numFmtId="178" fontId="7" fillId="12" borderId="27" xfId="0" applyNumberFormat="1" applyFont="1" applyFill="1" applyBorder="1" applyAlignment="1">
      <alignment horizontal="center" vertical="center" wrapText="1"/>
    </xf>
    <xf numFmtId="178" fontId="7" fillId="0" borderId="22" xfId="0" applyNumberFormat="1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center" vertical="center" wrapText="1"/>
    </xf>
    <xf numFmtId="178" fontId="7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wrapText="1"/>
    </xf>
    <xf numFmtId="176" fontId="4" fillId="0" borderId="34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/>
    </xf>
    <xf numFmtId="176" fontId="7" fillId="12" borderId="22" xfId="0" applyNumberFormat="1" applyFont="1" applyFill="1" applyBorder="1" applyAlignment="1">
      <alignment horizontal="center" vertical="center" wrapText="1"/>
    </xf>
    <xf numFmtId="178" fontId="7" fillId="0" borderId="21" xfId="51" applyNumberFormat="1" applyFont="1" applyFill="1" applyBorder="1" applyAlignment="1">
      <alignment horizontal="center" vertical="center" wrapText="1"/>
      <protection/>
    </xf>
    <xf numFmtId="176" fontId="7" fillId="0" borderId="16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78" fontId="7" fillId="12" borderId="3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7" fillId="0" borderId="27" xfId="0" applyNumberFormat="1" applyFont="1" applyFill="1" applyBorder="1" applyAlignment="1">
      <alignment horizontal="center" vertical="center" wrapText="1"/>
    </xf>
  </cellXfs>
  <cellStyles count="51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常规_Sheet2_1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常规_Sheet5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9"/>
  <sheetViews>
    <sheetView tabSelected="1" view="pageBreakPreview" zoomScale="80" zoomScaleSheetLayoutView="80" workbookViewId="0" topLeftCell="A1">
      <selection activeCell="M8" sqref="M8"/>
    </sheetView>
  </sheetViews>
  <sheetFormatPr defaultColWidth="8.75390625" defaultRowHeight="14.25"/>
  <cols>
    <col min="1" max="1" width="8.375" style="3" customWidth="1"/>
    <col min="2" max="2" width="10.125" style="3" customWidth="1"/>
    <col min="3" max="3" width="9.50390625" style="3" customWidth="1"/>
    <col min="4" max="4" width="8.50390625" style="3" customWidth="1"/>
    <col min="5" max="5" width="8.875" style="3" customWidth="1"/>
    <col min="6" max="6" width="8.125" style="3" customWidth="1"/>
    <col min="7" max="7" width="9.25390625" style="3" customWidth="1"/>
    <col min="8" max="8" width="8.25390625" style="3" customWidth="1"/>
    <col min="9" max="9" width="8.375" style="3" customWidth="1"/>
    <col min="10" max="11" width="9.50390625" style="3" customWidth="1"/>
    <col min="12" max="12" width="9.50390625" style="4" customWidth="1"/>
    <col min="13" max="13" width="10.125" style="3" customWidth="1"/>
    <col min="14" max="14" width="7.375" style="5" customWidth="1"/>
    <col min="15" max="17" width="7.375" style="3" customWidth="1"/>
    <col min="18" max="18" width="13.00390625" style="3" customWidth="1"/>
    <col min="19" max="245" width="8.75390625" style="3" customWidth="1"/>
    <col min="246" max="248" width="8.75390625" style="6" customWidth="1"/>
  </cols>
  <sheetData>
    <row r="1" ht="15.75" customHeight="1">
      <c r="A1" s="3" t="s">
        <v>0</v>
      </c>
    </row>
    <row r="2" spans="1:18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9"/>
      <c r="O2" s="7"/>
      <c r="P2" s="7"/>
      <c r="Q2" s="7"/>
      <c r="R2" s="7"/>
    </row>
    <row r="3" spans="1:18" ht="19.5" customHeight="1">
      <c r="A3" s="8" t="s">
        <v>2</v>
      </c>
      <c r="B3" s="9"/>
      <c r="C3" s="9"/>
      <c r="D3" s="9"/>
      <c r="E3" s="31"/>
      <c r="F3" s="32" t="s">
        <v>3</v>
      </c>
      <c r="G3" s="32"/>
      <c r="H3" s="32"/>
      <c r="I3" s="43"/>
      <c r="J3" s="43"/>
      <c r="K3" s="43"/>
      <c r="L3" s="44"/>
      <c r="M3" s="43"/>
      <c r="N3" s="60" t="s">
        <v>4</v>
      </c>
      <c r="O3" s="32"/>
      <c r="P3" s="32"/>
      <c r="Q3" s="32"/>
      <c r="R3" s="32"/>
    </row>
    <row r="4" spans="1:18" ht="18.75" customHeight="1">
      <c r="A4" s="10"/>
      <c r="B4" s="11" t="s">
        <v>5</v>
      </c>
      <c r="C4" s="12"/>
      <c r="D4" s="12"/>
      <c r="E4" s="12"/>
      <c r="F4" s="12"/>
      <c r="G4" s="33"/>
      <c r="H4" s="34" t="s">
        <v>6</v>
      </c>
      <c r="I4" s="45"/>
      <c r="J4" s="46"/>
      <c r="K4" s="46"/>
      <c r="L4" s="47"/>
      <c r="M4" s="61" t="s">
        <v>7</v>
      </c>
      <c r="N4" s="62"/>
      <c r="O4" s="63"/>
      <c r="P4" s="63"/>
      <c r="Q4" s="71"/>
      <c r="R4" s="72" t="s">
        <v>8</v>
      </c>
    </row>
    <row r="5" spans="1:18" ht="18.75" customHeight="1">
      <c r="A5" s="13"/>
      <c r="B5" s="14"/>
      <c r="C5" s="15" t="s">
        <v>9</v>
      </c>
      <c r="D5" s="16"/>
      <c r="E5" s="30" t="s">
        <v>10</v>
      </c>
      <c r="F5" s="35"/>
      <c r="G5" s="36"/>
      <c r="H5" s="37"/>
      <c r="I5" s="48" t="s">
        <v>11</v>
      </c>
      <c r="J5" s="49"/>
      <c r="K5" s="15"/>
      <c r="L5" s="50" t="s">
        <v>12</v>
      </c>
      <c r="M5" s="64" t="s">
        <v>13</v>
      </c>
      <c r="N5" s="65" t="s">
        <v>14</v>
      </c>
      <c r="O5" s="16"/>
      <c r="P5" s="16"/>
      <c r="Q5" s="38"/>
      <c r="R5" s="73"/>
    </row>
    <row r="6" spans="1:18" ht="42" customHeight="1">
      <c r="A6" s="13"/>
      <c r="B6" s="17"/>
      <c r="C6" s="15" t="s">
        <v>15</v>
      </c>
      <c r="D6" s="16" t="s">
        <v>16</v>
      </c>
      <c r="E6" s="15" t="s">
        <v>17</v>
      </c>
      <c r="F6" s="15" t="s">
        <v>18</v>
      </c>
      <c r="G6" s="38" t="s">
        <v>19</v>
      </c>
      <c r="H6" s="19"/>
      <c r="I6" s="51"/>
      <c r="J6" s="52" t="s">
        <v>20</v>
      </c>
      <c r="K6" s="15" t="s">
        <v>21</v>
      </c>
      <c r="L6" s="39"/>
      <c r="M6" s="64"/>
      <c r="N6" s="65" t="s">
        <v>22</v>
      </c>
      <c r="O6" s="16" t="s">
        <v>23</v>
      </c>
      <c r="P6" s="16" t="s">
        <v>24</v>
      </c>
      <c r="Q6" s="38" t="s">
        <v>25</v>
      </c>
      <c r="R6" s="74"/>
    </row>
    <row r="7" spans="1:18" ht="25.5" customHeight="1">
      <c r="A7" s="18"/>
      <c r="B7" s="19" t="s">
        <v>26</v>
      </c>
      <c r="C7" s="15" t="s">
        <v>26</v>
      </c>
      <c r="D7" s="15" t="s">
        <v>26</v>
      </c>
      <c r="E7" s="15" t="s">
        <v>26</v>
      </c>
      <c r="F7" s="15" t="s">
        <v>26</v>
      </c>
      <c r="G7" s="39" t="s">
        <v>26</v>
      </c>
      <c r="H7" s="19" t="s">
        <v>27</v>
      </c>
      <c r="I7" s="15" t="s">
        <v>27</v>
      </c>
      <c r="J7" s="15" t="s">
        <v>27</v>
      </c>
      <c r="K7" s="15" t="s">
        <v>27</v>
      </c>
      <c r="L7" s="39" t="s">
        <v>27</v>
      </c>
      <c r="M7" s="19" t="s">
        <v>27</v>
      </c>
      <c r="N7" s="66" t="s">
        <v>27</v>
      </c>
      <c r="O7" s="15" t="s">
        <v>27</v>
      </c>
      <c r="P7" s="15" t="s">
        <v>27</v>
      </c>
      <c r="Q7" s="39" t="s">
        <v>27</v>
      </c>
      <c r="R7" s="74" t="s">
        <v>28</v>
      </c>
    </row>
    <row r="8" spans="1:245" s="1" customFormat="1" ht="22.5" customHeight="1">
      <c r="A8" s="20" t="s">
        <v>29</v>
      </c>
      <c r="B8" s="21">
        <f>C8+D8</f>
        <v>22533</v>
      </c>
      <c r="C8" s="22">
        <f>SUM(C9:C28)</f>
        <v>22521</v>
      </c>
      <c r="D8" s="22">
        <f>SUM(D9:D28)</f>
        <v>12</v>
      </c>
      <c r="E8" s="22">
        <f>SUM(E9:E28)</f>
        <v>4575</v>
      </c>
      <c r="F8" s="22">
        <f>SUM(F9:F28)</f>
        <v>433</v>
      </c>
      <c r="G8" s="22">
        <f>SUM(G9:G28)</f>
        <v>17525</v>
      </c>
      <c r="H8" s="40">
        <f>I8+L8</f>
        <v>2822.03384</v>
      </c>
      <c r="I8" s="53">
        <f>J8+K8</f>
        <v>2822.03384</v>
      </c>
      <c r="J8" s="53">
        <f>SUM(J9:J28)</f>
        <v>2818.03384</v>
      </c>
      <c r="K8" s="53">
        <f>SUM(K9:K28)</f>
        <v>4</v>
      </c>
      <c r="L8" s="54">
        <f aca="true" t="shared" si="0" ref="L8:Q8">SUM(L9:L28)</f>
        <v>0</v>
      </c>
      <c r="M8" s="53">
        <f t="shared" si="0"/>
        <v>684.8851999999999</v>
      </c>
      <c r="N8" s="67">
        <f t="shared" si="0"/>
        <v>549.4208</v>
      </c>
      <c r="O8" s="53">
        <f t="shared" si="0"/>
        <v>135.4644</v>
      </c>
      <c r="P8" s="53">
        <f t="shared" si="0"/>
        <v>0</v>
      </c>
      <c r="Q8" s="54">
        <f t="shared" si="0"/>
        <v>0</v>
      </c>
      <c r="R8" s="75">
        <f>I8*10000/B8</f>
        <v>1252.4004082900635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</row>
    <row r="9" spans="1:248" s="1" customFormat="1" ht="22.5" customHeight="1">
      <c r="A9" s="23" t="s">
        <v>30</v>
      </c>
      <c r="B9" s="24">
        <v>1510</v>
      </c>
      <c r="C9" s="25">
        <v>1510</v>
      </c>
      <c r="D9" s="25">
        <v>0</v>
      </c>
      <c r="E9" s="25">
        <v>458</v>
      </c>
      <c r="F9" s="25">
        <v>42</v>
      </c>
      <c r="G9" s="41">
        <v>1010</v>
      </c>
      <c r="H9" s="40">
        <v>268.80566000000005</v>
      </c>
      <c r="I9" s="53">
        <v>268.80566000000005</v>
      </c>
      <c r="J9" s="55">
        <v>268.80566000000005</v>
      </c>
      <c r="K9" s="56">
        <v>0</v>
      </c>
      <c r="L9" s="57">
        <v>0</v>
      </c>
      <c r="M9" s="68">
        <v>0</v>
      </c>
      <c r="N9" s="69">
        <v>0</v>
      </c>
      <c r="O9" s="55">
        <v>0</v>
      </c>
      <c r="P9" s="55">
        <v>0</v>
      </c>
      <c r="Q9" s="77">
        <v>0</v>
      </c>
      <c r="R9" s="75">
        <f aca="true" t="shared" si="1" ref="R9:R28">I9*10000/B9</f>
        <v>1780.1699337748348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6"/>
      <c r="IM9" s="6"/>
      <c r="IN9" s="6"/>
    </row>
    <row r="10" spans="1:248" s="1" customFormat="1" ht="22.5" customHeight="1">
      <c r="A10" s="26" t="s">
        <v>31</v>
      </c>
      <c r="B10" s="24">
        <v>732</v>
      </c>
      <c r="C10" s="27">
        <v>732</v>
      </c>
      <c r="D10" s="27">
        <v>0</v>
      </c>
      <c r="E10" s="27">
        <v>183</v>
      </c>
      <c r="F10" s="27">
        <v>16</v>
      </c>
      <c r="G10" s="41">
        <v>533</v>
      </c>
      <c r="H10" s="40">
        <v>32.15</v>
      </c>
      <c r="I10" s="53">
        <v>32.15</v>
      </c>
      <c r="J10" s="56">
        <v>32.15</v>
      </c>
      <c r="K10" s="56">
        <v>0</v>
      </c>
      <c r="L10" s="57">
        <v>0</v>
      </c>
      <c r="M10" s="68">
        <v>32.15</v>
      </c>
      <c r="N10" s="69">
        <v>16.075</v>
      </c>
      <c r="O10" s="56">
        <v>16.075</v>
      </c>
      <c r="P10" s="56">
        <v>0</v>
      </c>
      <c r="Q10" s="57">
        <v>0</v>
      </c>
      <c r="R10" s="75">
        <f t="shared" si="1"/>
        <v>439.20765027322403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6"/>
      <c r="IM10" s="6"/>
      <c r="IN10" s="6"/>
    </row>
    <row r="11" spans="1:248" s="1" customFormat="1" ht="25.5" customHeight="1">
      <c r="A11" s="26" t="s">
        <v>32</v>
      </c>
      <c r="B11" s="24">
        <v>252</v>
      </c>
      <c r="C11" s="28">
        <v>252</v>
      </c>
      <c r="D11" s="28">
        <v>0</v>
      </c>
      <c r="E11" s="28">
        <v>66</v>
      </c>
      <c r="F11" s="28">
        <v>9</v>
      </c>
      <c r="G11" s="41">
        <v>177</v>
      </c>
      <c r="H11" s="40">
        <v>24.0194</v>
      </c>
      <c r="I11" s="53">
        <v>24.0194</v>
      </c>
      <c r="J11" s="56">
        <v>24.0194</v>
      </c>
      <c r="K11" s="56">
        <v>0</v>
      </c>
      <c r="L11" s="57">
        <v>0</v>
      </c>
      <c r="M11" s="68">
        <v>24.0194</v>
      </c>
      <c r="N11" s="69">
        <v>0</v>
      </c>
      <c r="O11" s="56">
        <v>24.0194</v>
      </c>
      <c r="P11" s="56">
        <v>0</v>
      </c>
      <c r="Q11" s="57">
        <v>0</v>
      </c>
      <c r="R11" s="75">
        <f t="shared" si="1"/>
        <v>953.1507936507936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6"/>
      <c r="IM11" s="6"/>
      <c r="IN11" s="6"/>
    </row>
    <row r="12" spans="1:248" s="1" customFormat="1" ht="22.5" customHeight="1">
      <c r="A12" s="23" t="s">
        <v>33</v>
      </c>
      <c r="B12" s="24">
        <v>1278</v>
      </c>
      <c r="C12" s="28">
        <v>1278</v>
      </c>
      <c r="D12" s="28">
        <v>0</v>
      </c>
      <c r="E12" s="28">
        <v>270</v>
      </c>
      <c r="F12" s="28">
        <v>57</v>
      </c>
      <c r="G12" s="41">
        <v>951</v>
      </c>
      <c r="H12" s="40">
        <v>204.1138</v>
      </c>
      <c r="I12" s="53">
        <v>204.1138</v>
      </c>
      <c r="J12" s="56">
        <v>204.1138</v>
      </c>
      <c r="K12" s="56">
        <v>0</v>
      </c>
      <c r="L12" s="57">
        <v>0</v>
      </c>
      <c r="M12" s="68">
        <v>0</v>
      </c>
      <c r="N12" s="69">
        <v>0</v>
      </c>
      <c r="O12" s="56">
        <v>0</v>
      </c>
      <c r="P12" s="56">
        <v>0</v>
      </c>
      <c r="Q12" s="57">
        <v>0</v>
      </c>
      <c r="R12" s="75">
        <f t="shared" si="1"/>
        <v>1597.134585289515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6"/>
      <c r="IM12" s="6"/>
      <c r="IN12" s="6"/>
    </row>
    <row r="13" spans="1:248" s="1" customFormat="1" ht="22.5" customHeight="1">
      <c r="A13" s="23" t="s">
        <v>34</v>
      </c>
      <c r="B13" s="24">
        <v>3816</v>
      </c>
      <c r="C13" s="28">
        <v>3816</v>
      </c>
      <c r="D13" s="28">
        <v>0</v>
      </c>
      <c r="E13" s="28">
        <v>327</v>
      </c>
      <c r="F13" s="28">
        <v>42</v>
      </c>
      <c r="G13" s="41">
        <v>3447</v>
      </c>
      <c r="H13" s="40">
        <v>274.79808</v>
      </c>
      <c r="I13" s="53">
        <v>274.79808</v>
      </c>
      <c r="J13" s="56">
        <v>274.79808</v>
      </c>
      <c r="K13" s="56">
        <v>0</v>
      </c>
      <c r="L13" s="57">
        <v>0</v>
      </c>
      <c r="M13" s="68">
        <v>0</v>
      </c>
      <c r="N13" s="69">
        <v>0</v>
      </c>
      <c r="O13" s="56">
        <v>0</v>
      </c>
      <c r="P13" s="56">
        <v>0</v>
      </c>
      <c r="Q13" s="57">
        <v>0</v>
      </c>
      <c r="R13" s="75">
        <f t="shared" si="1"/>
        <v>720.1207547169812</v>
      </c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6"/>
      <c r="IM13" s="6"/>
      <c r="IN13" s="6"/>
    </row>
    <row r="14" spans="1:248" s="1" customFormat="1" ht="22.5" customHeight="1">
      <c r="A14" s="23" t="s">
        <v>35</v>
      </c>
      <c r="B14" s="24">
        <v>480</v>
      </c>
      <c r="C14" s="27">
        <v>479</v>
      </c>
      <c r="D14" s="27">
        <v>1</v>
      </c>
      <c r="E14" s="27">
        <v>62</v>
      </c>
      <c r="F14" s="27">
        <v>7</v>
      </c>
      <c r="G14" s="42">
        <v>411</v>
      </c>
      <c r="H14" s="40">
        <v>45.87</v>
      </c>
      <c r="I14" s="53">
        <v>45.87</v>
      </c>
      <c r="J14" s="56">
        <v>45.87</v>
      </c>
      <c r="K14" s="56">
        <v>0</v>
      </c>
      <c r="L14" s="57">
        <v>0</v>
      </c>
      <c r="M14" s="68">
        <v>45.87</v>
      </c>
      <c r="N14" s="69">
        <v>0</v>
      </c>
      <c r="O14" s="56">
        <v>45.87</v>
      </c>
      <c r="P14" s="56">
        <v>0</v>
      </c>
      <c r="Q14" s="57">
        <v>0</v>
      </c>
      <c r="R14" s="75">
        <f t="shared" si="1"/>
        <v>955.625</v>
      </c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6"/>
      <c r="IM14" s="6"/>
      <c r="IN14" s="6"/>
    </row>
    <row r="15" spans="1:248" s="1" customFormat="1" ht="22.5" customHeight="1">
      <c r="A15" s="23" t="s">
        <v>36</v>
      </c>
      <c r="B15" s="24">
        <v>778</v>
      </c>
      <c r="C15" s="28">
        <v>778</v>
      </c>
      <c r="D15" s="28">
        <v>0</v>
      </c>
      <c r="E15" s="28">
        <v>264</v>
      </c>
      <c r="F15" s="28">
        <v>8</v>
      </c>
      <c r="G15" s="41">
        <v>506</v>
      </c>
      <c r="H15" s="40">
        <v>90.49000000000002</v>
      </c>
      <c r="I15" s="53">
        <v>90.49000000000002</v>
      </c>
      <c r="J15" s="56">
        <v>90.49000000000002</v>
      </c>
      <c r="K15" s="56">
        <v>0</v>
      </c>
      <c r="L15" s="57">
        <v>0</v>
      </c>
      <c r="M15" s="68">
        <v>0</v>
      </c>
      <c r="N15" s="69">
        <v>0</v>
      </c>
      <c r="O15" s="56">
        <v>0</v>
      </c>
      <c r="P15" s="56">
        <v>0</v>
      </c>
      <c r="Q15" s="57">
        <v>0</v>
      </c>
      <c r="R15" s="75">
        <f t="shared" si="1"/>
        <v>1163.1105398457587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6"/>
      <c r="IM15" s="6"/>
      <c r="IN15" s="6"/>
    </row>
    <row r="16" spans="1:248" s="1" customFormat="1" ht="22.5" customHeight="1">
      <c r="A16" s="23" t="s">
        <v>37</v>
      </c>
      <c r="B16" s="24">
        <v>1555</v>
      </c>
      <c r="C16" s="27">
        <v>1546</v>
      </c>
      <c r="D16" s="27">
        <v>9</v>
      </c>
      <c r="E16" s="27">
        <v>446</v>
      </c>
      <c r="F16" s="27">
        <v>31</v>
      </c>
      <c r="G16" s="42">
        <v>1078</v>
      </c>
      <c r="H16" s="40">
        <v>116.9085</v>
      </c>
      <c r="I16" s="53">
        <v>116.9085</v>
      </c>
      <c r="J16" s="56">
        <v>116.9085</v>
      </c>
      <c r="K16" s="56">
        <v>0</v>
      </c>
      <c r="L16" s="57">
        <v>0</v>
      </c>
      <c r="M16" s="68">
        <v>0</v>
      </c>
      <c r="N16" s="69">
        <v>0</v>
      </c>
      <c r="O16" s="56">
        <v>0</v>
      </c>
      <c r="P16" s="56">
        <v>0</v>
      </c>
      <c r="Q16" s="57">
        <v>0</v>
      </c>
      <c r="R16" s="75">
        <f t="shared" si="1"/>
        <v>751.823151125402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6"/>
      <c r="IM16" s="6"/>
      <c r="IN16" s="6"/>
    </row>
    <row r="17" spans="1:248" s="1" customFormat="1" ht="22.5" customHeight="1">
      <c r="A17" s="23" t="s">
        <v>38</v>
      </c>
      <c r="B17" s="24">
        <v>959</v>
      </c>
      <c r="C17" s="28">
        <v>959</v>
      </c>
      <c r="D17" s="28">
        <v>0</v>
      </c>
      <c r="E17" s="28">
        <v>168</v>
      </c>
      <c r="F17" s="28">
        <v>5</v>
      </c>
      <c r="G17" s="41">
        <v>786</v>
      </c>
      <c r="H17" s="40">
        <v>72.8543</v>
      </c>
      <c r="I17" s="53">
        <v>72.8543</v>
      </c>
      <c r="J17" s="56">
        <v>72.8543</v>
      </c>
      <c r="K17" s="56">
        <v>0</v>
      </c>
      <c r="L17" s="57">
        <v>0</v>
      </c>
      <c r="M17" s="68">
        <v>0</v>
      </c>
      <c r="N17" s="69">
        <v>0</v>
      </c>
      <c r="O17" s="56">
        <v>0</v>
      </c>
      <c r="P17" s="56">
        <v>0</v>
      </c>
      <c r="Q17" s="57">
        <v>0</v>
      </c>
      <c r="R17" s="75">
        <f t="shared" si="1"/>
        <v>759.6903023983316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6"/>
      <c r="IM17" s="6"/>
      <c r="IN17" s="6"/>
    </row>
    <row r="18" spans="1:248" s="1" customFormat="1" ht="22.5" customHeight="1">
      <c r="A18" s="23" t="s">
        <v>39</v>
      </c>
      <c r="B18" s="24">
        <v>767</v>
      </c>
      <c r="C18" s="27">
        <v>765</v>
      </c>
      <c r="D18" s="27">
        <v>2</v>
      </c>
      <c r="E18" s="27">
        <v>80</v>
      </c>
      <c r="F18" s="27">
        <v>4</v>
      </c>
      <c r="G18" s="42">
        <v>683</v>
      </c>
      <c r="H18" s="40">
        <v>148.3002</v>
      </c>
      <c r="I18" s="53">
        <v>148.3002</v>
      </c>
      <c r="J18" s="56">
        <v>148.3002</v>
      </c>
      <c r="K18" s="56">
        <v>0</v>
      </c>
      <c r="L18" s="57">
        <v>0</v>
      </c>
      <c r="M18" s="68">
        <v>0</v>
      </c>
      <c r="N18" s="69">
        <v>0</v>
      </c>
      <c r="O18" s="56">
        <v>0</v>
      </c>
      <c r="P18" s="56">
        <v>0</v>
      </c>
      <c r="Q18" s="57">
        <v>0</v>
      </c>
      <c r="R18" s="75">
        <f t="shared" si="1"/>
        <v>1933.509778357236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6"/>
      <c r="IM18" s="6"/>
      <c r="IN18" s="6"/>
    </row>
    <row r="19" spans="1:248" s="1" customFormat="1" ht="22.5" customHeight="1">
      <c r="A19" s="23" t="s">
        <v>40</v>
      </c>
      <c r="B19" s="24">
        <v>1268</v>
      </c>
      <c r="C19" s="28">
        <v>1268</v>
      </c>
      <c r="D19" s="28">
        <v>0</v>
      </c>
      <c r="E19" s="28">
        <v>336</v>
      </c>
      <c r="F19" s="28">
        <v>4</v>
      </c>
      <c r="G19" s="41">
        <v>928</v>
      </c>
      <c r="H19" s="40">
        <v>118.728</v>
      </c>
      <c r="I19" s="53">
        <v>118.728</v>
      </c>
      <c r="J19" s="56">
        <v>118.728</v>
      </c>
      <c r="K19" s="56">
        <v>0</v>
      </c>
      <c r="L19" s="57">
        <v>0</v>
      </c>
      <c r="M19" s="68">
        <v>0</v>
      </c>
      <c r="N19" s="69">
        <v>0</v>
      </c>
      <c r="O19" s="56">
        <v>0</v>
      </c>
      <c r="P19" s="56">
        <v>0</v>
      </c>
      <c r="Q19" s="57">
        <v>0</v>
      </c>
      <c r="R19" s="75">
        <v>936.340694006309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6"/>
      <c r="IM19" s="6"/>
      <c r="IN19" s="6"/>
    </row>
    <row r="20" spans="1:248" s="1" customFormat="1" ht="22.5" customHeight="1">
      <c r="A20" s="23" t="s">
        <v>41</v>
      </c>
      <c r="B20" s="24">
        <v>640</v>
      </c>
      <c r="C20" s="28">
        <v>640</v>
      </c>
      <c r="D20" s="28">
        <v>0</v>
      </c>
      <c r="E20" s="28">
        <v>8</v>
      </c>
      <c r="F20" s="28">
        <v>0</v>
      </c>
      <c r="G20" s="41">
        <v>632</v>
      </c>
      <c r="H20" s="40">
        <v>38.973</v>
      </c>
      <c r="I20" s="53">
        <v>38.973</v>
      </c>
      <c r="J20" s="56">
        <v>38.973</v>
      </c>
      <c r="K20" s="56">
        <v>0</v>
      </c>
      <c r="L20" s="57">
        <v>0</v>
      </c>
      <c r="M20" s="68">
        <v>0</v>
      </c>
      <c r="N20" s="69">
        <v>0</v>
      </c>
      <c r="O20" s="56">
        <v>0</v>
      </c>
      <c r="P20" s="56">
        <v>0</v>
      </c>
      <c r="Q20" s="57">
        <v>0</v>
      </c>
      <c r="R20" s="75">
        <f t="shared" si="1"/>
        <v>608.953125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6"/>
      <c r="IM20" s="6"/>
      <c r="IN20" s="6"/>
    </row>
    <row r="21" spans="1:248" s="1" customFormat="1" ht="22.5" customHeight="1">
      <c r="A21" s="23" t="s">
        <v>42</v>
      </c>
      <c r="B21" s="24">
        <v>467</v>
      </c>
      <c r="C21" s="28">
        <v>467</v>
      </c>
      <c r="D21" s="28">
        <v>0</v>
      </c>
      <c r="E21" s="28">
        <v>29</v>
      </c>
      <c r="F21" s="28">
        <v>2</v>
      </c>
      <c r="G21" s="41">
        <v>436</v>
      </c>
      <c r="H21" s="40">
        <v>32.4386</v>
      </c>
      <c r="I21" s="53">
        <v>32.4386</v>
      </c>
      <c r="J21" s="56">
        <v>32.4386</v>
      </c>
      <c r="K21" s="56">
        <v>0</v>
      </c>
      <c r="L21" s="57">
        <v>0</v>
      </c>
      <c r="M21" s="68">
        <v>0</v>
      </c>
      <c r="N21" s="69">
        <v>0</v>
      </c>
      <c r="O21" s="56">
        <v>0</v>
      </c>
      <c r="P21" s="56">
        <v>0</v>
      </c>
      <c r="Q21" s="57">
        <v>0</v>
      </c>
      <c r="R21" s="75">
        <f t="shared" si="1"/>
        <v>694.6167023554603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6"/>
      <c r="IM21" s="6"/>
      <c r="IN21" s="6"/>
    </row>
    <row r="22" spans="1:248" s="1" customFormat="1" ht="22.5" customHeight="1">
      <c r="A22" s="23" t="s">
        <v>43</v>
      </c>
      <c r="B22" s="24">
        <v>2245</v>
      </c>
      <c r="C22" s="27">
        <v>2245</v>
      </c>
      <c r="D22" s="27">
        <v>0</v>
      </c>
      <c r="E22" s="27">
        <v>571</v>
      </c>
      <c r="F22" s="27">
        <v>42</v>
      </c>
      <c r="G22" s="42">
        <v>1632</v>
      </c>
      <c r="H22" s="40">
        <v>192.825</v>
      </c>
      <c r="I22" s="53">
        <v>192.825</v>
      </c>
      <c r="J22" s="56">
        <v>192.825</v>
      </c>
      <c r="K22" s="56">
        <v>0</v>
      </c>
      <c r="L22" s="57">
        <v>0</v>
      </c>
      <c r="M22" s="68">
        <v>184.065</v>
      </c>
      <c r="N22" s="69">
        <v>184.065</v>
      </c>
      <c r="O22" s="56">
        <v>0</v>
      </c>
      <c r="P22" s="56">
        <v>0</v>
      </c>
      <c r="Q22" s="57">
        <v>0</v>
      </c>
      <c r="R22" s="75">
        <f t="shared" si="1"/>
        <v>858.9086859688196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6"/>
      <c r="IM22" s="6"/>
      <c r="IN22" s="6"/>
    </row>
    <row r="23" spans="1:248" s="1" customFormat="1" ht="22.5" customHeight="1">
      <c r="A23" s="23" t="s">
        <v>44</v>
      </c>
      <c r="B23" s="24">
        <v>2027</v>
      </c>
      <c r="C23" s="27">
        <v>2027</v>
      </c>
      <c r="D23" s="27">
        <v>0</v>
      </c>
      <c r="E23" s="27">
        <v>384</v>
      </c>
      <c r="F23" s="27">
        <v>37</v>
      </c>
      <c r="G23" s="42">
        <v>1606</v>
      </c>
      <c r="H23" s="40">
        <v>418.63750000000005</v>
      </c>
      <c r="I23" s="53">
        <v>418.63750000000005</v>
      </c>
      <c r="J23" s="56">
        <v>414.63750000000005</v>
      </c>
      <c r="K23" s="56">
        <v>4</v>
      </c>
      <c r="L23" s="57">
        <v>0</v>
      </c>
      <c r="M23" s="68">
        <v>0</v>
      </c>
      <c r="N23" s="69">
        <v>0</v>
      </c>
      <c r="O23" s="56">
        <v>0</v>
      </c>
      <c r="P23" s="56">
        <v>0</v>
      </c>
      <c r="Q23" s="57">
        <v>0</v>
      </c>
      <c r="R23" s="75">
        <f t="shared" si="1"/>
        <v>2065.3058707449436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6"/>
      <c r="IM23" s="6"/>
      <c r="IN23" s="6"/>
    </row>
    <row r="24" spans="1:248" s="1" customFormat="1" ht="22.5" customHeight="1">
      <c r="A24" s="23" t="s">
        <v>45</v>
      </c>
      <c r="B24" s="24">
        <v>236</v>
      </c>
      <c r="C24" s="28">
        <v>236</v>
      </c>
      <c r="D24" s="28">
        <v>0</v>
      </c>
      <c r="E24" s="28">
        <v>61</v>
      </c>
      <c r="F24" s="28">
        <v>7</v>
      </c>
      <c r="G24" s="41">
        <v>168</v>
      </c>
      <c r="H24" s="40">
        <v>101.072</v>
      </c>
      <c r="I24" s="53">
        <v>101.072</v>
      </c>
      <c r="J24" s="56">
        <v>101.072</v>
      </c>
      <c r="K24" s="56">
        <v>0</v>
      </c>
      <c r="L24" s="57">
        <v>0</v>
      </c>
      <c r="M24" s="68">
        <v>0</v>
      </c>
      <c r="N24" s="69">
        <v>0</v>
      </c>
      <c r="O24" s="56">
        <v>0</v>
      </c>
      <c r="P24" s="56">
        <v>0</v>
      </c>
      <c r="Q24" s="57">
        <v>0</v>
      </c>
      <c r="R24" s="75">
        <f t="shared" si="1"/>
        <v>4282.71186440678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6"/>
      <c r="IM24" s="6"/>
      <c r="IN24" s="6"/>
    </row>
    <row r="25" spans="1:248" s="1" customFormat="1" ht="22.5" customHeight="1">
      <c r="A25" s="23" t="s">
        <v>46</v>
      </c>
      <c r="B25" s="24">
        <v>1039</v>
      </c>
      <c r="C25" s="28">
        <v>1039</v>
      </c>
      <c r="D25" s="28">
        <v>0</v>
      </c>
      <c r="E25" s="28">
        <v>201</v>
      </c>
      <c r="F25" s="28">
        <v>16</v>
      </c>
      <c r="G25" s="41">
        <v>822</v>
      </c>
      <c r="H25" s="40">
        <v>210.2808</v>
      </c>
      <c r="I25" s="53">
        <v>210.2808</v>
      </c>
      <c r="J25" s="56">
        <v>210.2808</v>
      </c>
      <c r="K25" s="56">
        <v>0</v>
      </c>
      <c r="L25" s="57">
        <v>0</v>
      </c>
      <c r="M25" s="68">
        <v>210.2808</v>
      </c>
      <c r="N25" s="69">
        <v>210.2808</v>
      </c>
      <c r="O25" s="56">
        <v>0</v>
      </c>
      <c r="P25" s="56">
        <v>0</v>
      </c>
      <c r="Q25" s="57">
        <v>0</v>
      </c>
      <c r="R25" s="75">
        <f t="shared" si="1"/>
        <v>2023.8768046198268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6"/>
      <c r="IM25" s="6"/>
      <c r="IN25" s="6"/>
    </row>
    <row r="26" spans="1:248" s="1" customFormat="1" ht="22.5" customHeight="1">
      <c r="A26" s="23" t="s">
        <v>47</v>
      </c>
      <c r="B26" s="24">
        <v>925</v>
      </c>
      <c r="C26" s="28">
        <v>925</v>
      </c>
      <c r="D26" s="28">
        <v>0</v>
      </c>
      <c r="E26" s="28">
        <v>182</v>
      </c>
      <c r="F26" s="28">
        <v>13</v>
      </c>
      <c r="G26" s="41">
        <v>730</v>
      </c>
      <c r="H26" s="40">
        <v>160.35020000000003</v>
      </c>
      <c r="I26" s="53">
        <v>160.35020000000003</v>
      </c>
      <c r="J26" s="56">
        <v>160.35020000000003</v>
      </c>
      <c r="K26" s="56">
        <v>0</v>
      </c>
      <c r="L26" s="57">
        <v>0</v>
      </c>
      <c r="M26" s="68">
        <v>188.5</v>
      </c>
      <c r="N26" s="69">
        <v>139</v>
      </c>
      <c r="O26" s="56">
        <v>49.5</v>
      </c>
      <c r="P26" s="56">
        <v>0</v>
      </c>
      <c r="Q26" s="57">
        <v>0</v>
      </c>
      <c r="R26" s="75">
        <v>1733.515675675676</v>
      </c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6"/>
      <c r="IM26" s="6"/>
      <c r="IN26" s="6"/>
    </row>
    <row r="27" spans="1:248" s="1" customFormat="1" ht="22.5" customHeight="1">
      <c r="A27" s="23" t="s">
        <v>48</v>
      </c>
      <c r="B27" s="24">
        <v>715</v>
      </c>
      <c r="C27" s="28">
        <v>715</v>
      </c>
      <c r="D27" s="28">
        <v>0</v>
      </c>
      <c r="E27" s="28">
        <v>243</v>
      </c>
      <c r="F27" s="28">
        <v>65</v>
      </c>
      <c r="G27" s="41">
        <v>407</v>
      </c>
      <c r="H27" s="40">
        <v>118.2688</v>
      </c>
      <c r="I27" s="53">
        <v>118.2688</v>
      </c>
      <c r="J27" s="56">
        <v>118.2688</v>
      </c>
      <c r="K27" s="56">
        <v>0</v>
      </c>
      <c r="L27" s="57">
        <v>0</v>
      </c>
      <c r="M27" s="68">
        <v>0</v>
      </c>
      <c r="N27" s="69">
        <v>0</v>
      </c>
      <c r="O27" s="56">
        <v>0</v>
      </c>
      <c r="P27" s="56">
        <v>0</v>
      </c>
      <c r="Q27" s="57">
        <v>0</v>
      </c>
      <c r="R27" s="75">
        <v>1654.1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6"/>
      <c r="IM27" s="6"/>
      <c r="IN27" s="6"/>
    </row>
    <row r="28" spans="1:248" s="1" customFormat="1" ht="22.5" customHeight="1">
      <c r="A28" s="23" t="s">
        <v>49</v>
      </c>
      <c r="B28" s="24">
        <v>844</v>
      </c>
      <c r="C28" s="28">
        <v>844</v>
      </c>
      <c r="D28" s="28">
        <v>0</v>
      </c>
      <c r="E28" s="28">
        <v>236</v>
      </c>
      <c r="F28" s="28">
        <v>26</v>
      </c>
      <c r="G28" s="41">
        <v>582</v>
      </c>
      <c r="H28" s="40">
        <v>152.15000000000003</v>
      </c>
      <c r="I28" s="53">
        <v>152.15000000000003</v>
      </c>
      <c r="J28" s="56">
        <v>152.15000000000003</v>
      </c>
      <c r="K28" s="56">
        <v>0</v>
      </c>
      <c r="L28" s="57">
        <v>0</v>
      </c>
      <c r="M28" s="68">
        <v>0</v>
      </c>
      <c r="N28" s="69">
        <v>0</v>
      </c>
      <c r="O28" s="56">
        <v>0</v>
      </c>
      <c r="P28" s="56">
        <v>0</v>
      </c>
      <c r="Q28" s="57">
        <v>0</v>
      </c>
      <c r="R28" s="75">
        <f t="shared" si="1"/>
        <v>1802.7251184834126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6"/>
      <c r="IM28" s="6"/>
      <c r="IN28" s="6"/>
    </row>
    <row r="29" spans="1:18" s="2" customFormat="1" ht="21" customHeight="1">
      <c r="A29" s="29" t="s">
        <v>50</v>
      </c>
      <c r="B29" s="29">
        <f>B22+B23+B24+B25+B27</f>
        <v>6262</v>
      </c>
      <c r="C29" s="30"/>
      <c r="D29" s="30"/>
      <c r="E29" s="30"/>
      <c r="F29" s="30"/>
      <c r="G29" s="30"/>
      <c r="H29" s="40">
        <f>I29+L29</f>
        <v>0</v>
      </c>
      <c r="I29" s="30"/>
      <c r="J29" s="30"/>
      <c r="K29" s="30"/>
      <c r="L29" s="58"/>
      <c r="M29" s="30"/>
      <c r="N29" s="70"/>
      <c r="O29" s="30"/>
      <c r="P29" s="30"/>
      <c r="Q29" s="30"/>
      <c r="R29" s="30"/>
    </row>
  </sheetData>
  <sheetProtection/>
  <protectedRanges>
    <protectedRange sqref="P18:Q18 P12:Q17 O12:O13 O15 O17:O19 O21:O22 O26:O27 P19:Q27 P10:Q10" name="区域3"/>
    <protectedRange sqref="J12:L27 J10:L10" name="区域2"/>
    <protectedRange sqref="C12:F27 C10:F10" name="区域1"/>
    <protectedRange sqref="A2:R3" name="区域4"/>
    <protectedRange sqref="N12:N27 N10" name="区域3_1"/>
  </protectedRanges>
  <mergeCells count="18">
    <mergeCell ref="A2:R2"/>
    <mergeCell ref="A3:D3"/>
    <mergeCell ref="F3:H3"/>
    <mergeCell ref="N3:R3"/>
    <mergeCell ref="C4:G4"/>
    <mergeCell ref="I4:L4"/>
    <mergeCell ref="M4:Q4"/>
    <mergeCell ref="C5:D5"/>
    <mergeCell ref="E5:G5"/>
    <mergeCell ref="J5:K5"/>
    <mergeCell ref="N5:Q5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43000000000000005" bottom="0.2" header="0.28" footer="0.11999999999999998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2017-02-22T15:50:33Z</cp:lastPrinted>
  <dcterms:created xsi:type="dcterms:W3CDTF">2015-02-04T13:56:21Z</dcterms:created>
  <dcterms:modified xsi:type="dcterms:W3CDTF">2021-12-06T15:22:14Z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KSORubyTemplate">
    <vt:lpwstr>14</vt:lpwstr>
  </property>
  <property fmtid="{D5CDD505-2E9C-101B-9397-08002B2CF9AE}" pid="4" name="퀀_generated_2.-2147483648">
    <vt:i4>2052</vt:i4>
  </property>
</Properties>
</file>