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1"/>
  </bookViews>
  <sheets>
    <sheet name="临时救助工作月报表" sheetId="1" r:id="rId1"/>
    <sheet name="救急难工作月报表" sheetId="2" r:id="rId2"/>
    <sheet name="特别救助工作月报表" sheetId="3" r:id="rId3"/>
  </sheets>
  <definedNames>
    <definedName name="_xlnm.Print_Area" localSheetId="2">'特别救助工作月报表'!$A$1:$N$25</definedName>
  </definedNames>
  <calcPr fullCalcOnLoad="1"/>
</workbook>
</file>

<file path=xl/sharedStrings.xml><?xml version="1.0" encoding="utf-8"?>
<sst xmlns="http://schemas.openxmlformats.org/spreadsheetml/2006/main" count="163" uniqueCount="84">
  <si>
    <t>表1</t>
  </si>
  <si>
    <t>赣州市1月临时救助工作报表</t>
  </si>
  <si>
    <t>填报人：</t>
  </si>
  <si>
    <t>审批领导：</t>
  </si>
  <si>
    <t>填报时间：</t>
  </si>
  <si>
    <t>临时救助对象（含所有急难型、支出型和特别救助）</t>
  </si>
  <si>
    <t>累计支出</t>
  </si>
  <si>
    <t>资金筹集</t>
  </si>
  <si>
    <t>救助水平
（I*10000/B）</t>
  </si>
  <si>
    <t>按属地分类</t>
  </si>
  <si>
    <t>按对象分类</t>
  </si>
  <si>
    <t>政府救助</t>
  </si>
  <si>
    <t>政府转介
慈善救助</t>
  </si>
  <si>
    <t>中央财政补助资金</t>
  </si>
  <si>
    <t>地方各级财政筹资</t>
  </si>
  <si>
    <t>本地户籍</t>
  </si>
  <si>
    <t>非本地户籍</t>
  </si>
  <si>
    <t>低保对象</t>
  </si>
  <si>
    <t>特困人员</t>
  </si>
  <si>
    <t>其他</t>
  </si>
  <si>
    <t>发放救助金</t>
  </si>
  <si>
    <t>实物折价</t>
  </si>
  <si>
    <t>省级
财政预算</t>
  </si>
  <si>
    <t>省级以下财政预算</t>
  </si>
  <si>
    <t>低保结转资金</t>
  </si>
  <si>
    <t>社会捐赠</t>
  </si>
  <si>
    <t>人次</t>
  </si>
  <si>
    <t>万元</t>
  </si>
  <si>
    <t>元/人次</t>
  </si>
  <si>
    <t>合计</t>
  </si>
  <si>
    <t>章贡区</t>
  </si>
  <si>
    <t>经开区</t>
  </si>
  <si>
    <t>蓉江新区</t>
  </si>
  <si>
    <t>赣县区</t>
  </si>
  <si>
    <t>南康区</t>
  </si>
  <si>
    <t>信丰县</t>
  </si>
  <si>
    <t>大余县</t>
  </si>
  <si>
    <t>上犹县</t>
  </si>
  <si>
    <t>崇义县</t>
  </si>
  <si>
    <t>安远县</t>
  </si>
  <si>
    <t>龙南县</t>
  </si>
  <si>
    <t>定南县</t>
  </si>
  <si>
    <t>全南县</t>
  </si>
  <si>
    <t>宁都县</t>
  </si>
  <si>
    <t>于都县</t>
  </si>
  <si>
    <t>兴国县</t>
  </si>
  <si>
    <t>瑞金市</t>
  </si>
  <si>
    <t>寻乌县</t>
  </si>
  <si>
    <t>石城县</t>
  </si>
  <si>
    <t>会昌县</t>
  </si>
  <si>
    <t>5试县</t>
  </si>
  <si>
    <t>表2</t>
  </si>
  <si>
    <t>赣州市1月救急难工作报表</t>
  </si>
  <si>
    <t>1.救助对象（人次）</t>
  </si>
  <si>
    <t>其中</t>
  </si>
  <si>
    <t>2.救助资金
（万元）</t>
  </si>
  <si>
    <t>低保、特困人员</t>
  </si>
  <si>
    <t>其他对象</t>
  </si>
  <si>
    <t>本地户籍人员</t>
  </si>
  <si>
    <t>非本地户籍人员</t>
  </si>
  <si>
    <t>因重大疾病</t>
  </si>
  <si>
    <t>因交通事故</t>
  </si>
  <si>
    <t>因火灾</t>
  </si>
  <si>
    <t>因其他原因</t>
  </si>
  <si>
    <t>新增纳入低保</t>
  </si>
  <si>
    <t>实施临时救助</t>
  </si>
  <si>
    <t>实施医疗救助</t>
  </si>
  <si>
    <t>实施教育救助</t>
  </si>
  <si>
    <t>实施住房救助</t>
  </si>
  <si>
    <t>实施就业救助</t>
  </si>
  <si>
    <t>实施慈善救助</t>
  </si>
  <si>
    <t>低保、五保对象</t>
  </si>
  <si>
    <t>慈善救助</t>
  </si>
  <si>
    <t>表3</t>
  </si>
  <si>
    <t>赣州市1月特别救助工作报表</t>
  </si>
  <si>
    <r>
      <t>1.救助对象</t>
    </r>
    <r>
      <rPr>
        <sz val="10"/>
        <rFont val="仿宋"/>
        <family val="3"/>
      </rPr>
      <t xml:space="preserve">
（人次）</t>
    </r>
  </si>
  <si>
    <t>按户籍属性</t>
  </si>
  <si>
    <t>按对象属性</t>
  </si>
  <si>
    <r>
      <t>2.救助资金</t>
    </r>
    <r>
      <rPr>
        <sz val="10"/>
        <rFont val="仿宋"/>
        <family val="3"/>
      </rPr>
      <t xml:space="preserve">
（万元）</t>
    </r>
  </si>
  <si>
    <r>
      <t>3.救助水平</t>
    </r>
    <r>
      <rPr>
        <sz val="10"/>
        <rFont val="仿宋"/>
        <family val="3"/>
      </rPr>
      <t xml:space="preserve">
（万元/人次）</t>
    </r>
  </si>
  <si>
    <t>本地
户籍</t>
  </si>
  <si>
    <t>非本地
户籍</t>
  </si>
  <si>
    <t>特困供养人员、孤儿</t>
  </si>
  <si>
    <t>未纳入低保的支出型贫困家庭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</si>
</sst>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;[Red]\-0.0\ "/>
    <numFmt numFmtId="178" formatCode="0.0;[Red]0.0"/>
  </numFmts>
  <fonts count="35">
    <font>
      <sz val="12"/>
      <name val="宋体"/>
      <family val="0"/>
    </font>
    <font>
      <sz val="12"/>
      <name val="楷体"/>
      <family val="3"/>
    </font>
    <font>
      <sz val="18"/>
      <name val="华文中宋"/>
      <family val="0"/>
    </font>
    <font>
      <b/>
      <sz val="12"/>
      <name val="仿宋"/>
      <family val="3"/>
    </font>
    <font>
      <b/>
      <sz val="10"/>
      <name val="仿宋"/>
      <family val="3"/>
    </font>
    <font>
      <sz val="10"/>
      <name val="仿宋"/>
      <family val="3"/>
    </font>
    <font>
      <b/>
      <sz val="16"/>
      <name val="宋体"/>
      <family val="0"/>
    </font>
    <font>
      <b/>
      <sz val="18"/>
      <name val="宋体"/>
      <family val="0"/>
    </font>
    <font>
      <b/>
      <sz val="12"/>
      <name val="楷体"/>
      <family val="3"/>
    </font>
    <font>
      <b/>
      <sz val="10"/>
      <name val="楷体"/>
      <family val="3"/>
    </font>
    <font>
      <sz val="10"/>
      <name val="楷体"/>
      <family val="3"/>
    </font>
    <font>
      <sz val="11"/>
      <name val="宋体"/>
      <family val="0"/>
    </font>
    <font>
      <sz val="12"/>
      <name val="仿宋"/>
      <family val="3"/>
    </font>
    <font>
      <sz val="11"/>
      <name val="仿宋"/>
      <family val="3"/>
    </font>
    <font>
      <b/>
      <sz val="18"/>
      <name val="仿宋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7" fillId="0" borderId="4" applyNumberFormat="0" applyFill="0" applyAlignment="0" applyProtection="0"/>
    <xf numFmtId="0" fontId="15" fillId="7" borderId="0" applyNumberFormat="0" applyBorder="0" applyAlignment="0" applyProtection="0"/>
    <xf numFmtId="0" fontId="24" fillId="0" borderId="5" applyNumberFormat="0" applyFill="0" applyAlignment="0" applyProtection="0"/>
    <xf numFmtId="0" fontId="15" fillId="8" borderId="0" applyNumberFormat="0" applyBorder="0" applyAlignment="0" applyProtection="0"/>
    <xf numFmtId="0" fontId="16" fillId="4" borderId="6" applyNumberFormat="0" applyAlignment="0" applyProtection="0"/>
    <xf numFmtId="0" fontId="27" fillId="4" borderId="1" applyNumberFormat="0" applyAlignment="0" applyProtection="0"/>
    <xf numFmtId="0" fontId="23" fillId="9" borderId="7" applyNumberFormat="0" applyAlignment="0" applyProtection="0"/>
    <xf numFmtId="0" fontId="19" fillId="10" borderId="0" applyNumberFormat="0" applyBorder="0" applyAlignment="0" applyProtection="0"/>
    <xf numFmtId="0" fontId="15" fillId="11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3" fillId="10" borderId="0" applyNumberFormat="0" applyBorder="0" applyAlignment="0" applyProtection="0"/>
    <xf numFmtId="0" fontId="32" fillId="8" borderId="0" applyNumberFormat="0" applyBorder="0" applyAlignment="0" applyProtection="0"/>
    <xf numFmtId="0" fontId="19" fillId="12" borderId="0" applyNumberFormat="0" applyBorder="0" applyAlignment="0" applyProtection="0"/>
    <xf numFmtId="0" fontId="15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7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5" fillId="16" borderId="0" applyNumberFormat="0" applyBorder="0" applyAlignment="0" applyProtection="0"/>
    <xf numFmtId="0" fontId="19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9" fillId="8" borderId="0" applyNumberFormat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</cellStyleXfs>
  <cellXfs count="111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176" fontId="1" fillId="6" borderId="15" xfId="0" applyNumberFormat="1" applyFont="1" applyFill="1" applyBorder="1" applyAlignment="1">
      <alignment horizontal="center" vertical="center" wrapText="1"/>
    </xf>
    <xf numFmtId="176" fontId="1" fillId="6" borderId="16" xfId="0" applyNumberFormat="1" applyFont="1" applyFill="1" applyBorder="1" applyAlignment="1">
      <alignment horizontal="center" vertical="center" wrapText="1"/>
    </xf>
    <xf numFmtId="177" fontId="1" fillId="6" borderId="14" xfId="0" applyNumberFormat="1" applyFont="1" applyFill="1" applyBorder="1" applyAlignment="1">
      <alignment horizontal="center" vertical="center" wrapText="1"/>
    </xf>
    <xf numFmtId="176" fontId="5" fillId="0" borderId="10" xfId="63" applyNumberFormat="1" applyFont="1" applyFill="1" applyBorder="1" applyAlignment="1">
      <alignment horizontal="center" vertical="center" wrapText="1"/>
      <protection/>
    </xf>
    <xf numFmtId="0" fontId="1" fillId="0" borderId="14" xfId="0" applyFont="1" applyFill="1" applyBorder="1" applyAlignment="1">
      <alignment horizontal="center" vertical="center" wrapText="1"/>
    </xf>
    <xf numFmtId="176" fontId="1" fillId="0" borderId="15" xfId="0" applyNumberFormat="1" applyFont="1" applyFill="1" applyBorder="1" applyAlignment="1">
      <alignment horizontal="center" vertical="center" wrapText="1"/>
    </xf>
    <xf numFmtId="176" fontId="1" fillId="0" borderId="16" xfId="0" applyNumberFormat="1" applyFont="1" applyFill="1" applyBorder="1" applyAlignment="1">
      <alignment horizontal="center" vertical="center" wrapText="1"/>
    </xf>
    <xf numFmtId="177" fontId="1" fillId="0" borderId="14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76" fontId="1" fillId="0" borderId="18" xfId="0" applyNumberFormat="1" applyFont="1" applyFill="1" applyBorder="1" applyAlignment="1">
      <alignment horizontal="center" vertical="center" wrapText="1"/>
    </xf>
    <xf numFmtId="176" fontId="1" fillId="0" borderId="19" xfId="0" applyNumberFormat="1" applyFont="1" applyFill="1" applyBorder="1" applyAlignment="1">
      <alignment horizontal="center" vertical="center" wrapText="1"/>
    </xf>
    <xf numFmtId="177" fontId="1" fillId="0" borderId="17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177" fontId="1" fillId="6" borderId="20" xfId="0" applyNumberFormat="1" applyFont="1" applyFill="1" applyBorder="1" applyAlignment="1">
      <alignment horizontal="center" vertical="center" wrapText="1"/>
    </xf>
    <xf numFmtId="177" fontId="1" fillId="0" borderId="15" xfId="0" applyNumberFormat="1" applyFont="1" applyFill="1" applyBorder="1" applyAlignment="1">
      <alignment horizontal="center" vertical="center" wrapText="1"/>
    </xf>
    <xf numFmtId="177" fontId="1" fillId="0" borderId="16" xfId="0" applyNumberFormat="1" applyFont="1" applyFill="1" applyBorder="1" applyAlignment="1">
      <alignment horizontal="center" vertical="center" wrapText="1"/>
    </xf>
    <xf numFmtId="177" fontId="1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177" fontId="9" fillId="6" borderId="14" xfId="0" applyNumberFormat="1" applyFont="1" applyFill="1" applyBorder="1" applyAlignment="1">
      <alignment horizontal="center" vertical="center" wrapText="1"/>
    </xf>
    <xf numFmtId="177" fontId="9" fillId="6" borderId="15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77" fontId="10" fillId="6" borderId="14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77" fontId="1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1" fillId="0" borderId="0" xfId="0" applyFont="1" applyAlignment="1">
      <alignment vertical="center"/>
    </xf>
    <xf numFmtId="178" fontId="0" fillId="0" borderId="0" xfId="0" applyNumberFormat="1" applyFont="1" applyFill="1" applyAlignment="1">
      <alignment horizontal="center" vertical="center"/>
    </xf>
    <xf numFmtId="0" fontId="12" fillId="0" borderId="2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1" fillId="6" borderId="32" xfId="0" applyFont="1" applyFill="1" applyBorder="1" applyAlignment="1">
      <alignment horizontal="center" vertical="center" wrapText="1"/>
    </xf>
    <xf numFmtId="0" fontId="1" fillId="6" borderId="33" xfId="0" applyNumberFormat="1" applyFont="1" applyFill="1" applyBorder="1" applyAlignment="1">
      <alignment horizontal="center" vertical="center" wrapText="1"/>
    </xf>
    <xf numFmtId="177" fontId="1" fillId="6" borderId="32" xfId="0" applyNumberFormat="1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NumberFormat="1" applyFont="1" applyFill="1" applyBorder="1" applyAlignment="1">
      <alignment horizontal="center" vertical="center" wrapText="1"/>
    </xf>
    <xf numFmtId="0" fontId="1" fillId="0" borderId="3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178" fontId="7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178" fontId="12" fillId="0" borderId="0" xfId="0" applyNumberFormat="1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78" fontId="5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 wrapText="1"/>
    </xf>
    <xf numFmtId="178" fontId="5" fillId="0" borderId="15" xfId="0" applyNumberFormat="1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wrapText="1"/>
    </xf>
    <xf numFmtId="178" fontId="5" fillId="0" borderId="15" xfId="0" applyNumberFormat="1" applyFont="1" applyFill="1" applyBorder="1" applyAlignment="1">
      <alignment horizontal="center" vertical="center"/>
    </xf>
    <xf numFmtId="177" fontId="1" fillId="6" borderId="33" xfId="0" applyNumberFormat="1" applyFont="1" applyFill="1" applyBorder="1" applyAlignment="1">
      <alignment horizontal="center" vertical="center" wrapText="1"/>
    </xf>
    <xf numFmtId="177" fontId="1" fillId="6" borderId="34" xfId="0" applyNumberFormat="1" applyFont="1" applyFill="1" applyBorder="1" applyAlignment="1">
      <alignment horizontal="center" vertical="center" wrapText="1"/>
    </xf>
    <xf numFmtId="178" fontId="1" fillId="6" borderId="33" xfId="0" applyNumberFormat="1" applyFont="1" applyFill="1" applyBorder="1" applyAlignment="1">
      <alignment horizontal="center" vertical="center" wrapText="1"/>
    </xf>
    <xf numFmtId="177" fontId="1" fillId="0" borderId="33" xfId="0" applyNumberFormat="1" applyFont="1" applyFill="1" applyBorder="1" applyAlignment="1">
      <alignment horizontal="center" vertical="center" wrapText="1"/>
    </xf>
    <xf numFmtId="177" fontId="1" fillId="0" borderId="32" xfId="64" applyNumberFormat="1" applyFont="1" applyFill="1" applyBorder="1" applyAlignment="1">
      <alignment horizontal="center" vertical="center" wrapText="1"/>
      <protection/>
    </xf>
    <xf numFmtId="178" fontId="1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78" fontId="5" fillId="0" borderId="0" xfId="0" applyNumberFormat="1" applyFont="1" applyFill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177" fontId="1" fillId="6" borderId="4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7" fontId="1" fillId="0" borderId="34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2_1" xfId="63"/>
    <cellStyle name="常规_Sheet5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9"/>
  <sheetViews>
    <sheetView view="pageBreakPreview" zoomScale="80" zoomScaleSheetLayoutView="80" workbookViewId="0" topLeftCell="A2">
      <selection activeCell="J8" sqref="J8"/>
    </sheetView>
  </sheetViews>
  <sheetFormatPr defaultColWidth="8.75390625" defaultRowHeight="14.25"/>
  <cols>
    <col min="1" max="1" width="8.375" style="27" customWidth="1"/>
    <col min="2" max="2" width="10.125" style="27" customWidth="1"/>
    <col min="3" max="3" width="9.50390625" style="27" customWidth="1"/>
    <col min="4" max="4" width="8.50390625" style="27" customWidth="1"/>
    <col min="5" max="5" width="8.875" style="27" customWidth="1"/>
    <col min="6" max="6" width="8.125" style="27" customWidth="1"/>
    <col min="7" max="7" width="9.25390625" style="27" customWidth="1"/>
    <col min="8" max="8" width="8.25390625" style="27" customWidth="1"/>
    <col min="9" max="9" width="8.375" style="27" customWidth="1"/>
    <col min="10" max="11" width="9.50390625" style="27" customWidth="1"/>
    <col min="12" max="12" width="9.50390625" style="50" customWidth="1"/>
    <col min="13" max="13" width="10.125" style="27" customWidth="1"/>
    <col min="14" max="14" width="7.375" style="51" customWidth="1"/>
    <col min="15" max="17" width="7.375" style="27" customWidth="1"/>
    <col min="18" max="18" width="13.00390625" style="27" customWidth="1"/>
    <col min="19" max="252" width="8.75390625" style="27" customWidth="1"/>
    <col min="253" max="255" width="8.75390625" style="1" customWidth="1"/>
  </cols>
  <sheetData>
    <row r="1" ht="15.75" customHeight="1">
      <c r="A1" s="27" t="s">
        <v>0</v>
      </c>
    </row>
    <row r="2" spans="1:18" ht="27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81"/>
      <c r="O2" s="35"/>
      <c r="P2" s="35"/>
      <c r="Q2" s="35"/>
      <c r="R2" s="35"/>
    </row>
    <row r="3" spans="1:18" ht="19.5" customHeight="1">
      <c r="A3" s="52" t="s">
        <v>2</v>
      </c>
      <c r="B3" s="53"/>
      <c r="C3" s="53"/>
      <c r="D3" s="53"/>
      <c r="E3" s="54"/>
      <c r="F3" s="55" t="s">
        <v>3</v>
      </c>
      <c r="G3" s="55"/>
      <c r="H3" s="55"/>
      <c r="I3" s="82"/>
      <c r="J3" s="82"/>
      <c r="K3" s="82"/>
      <c r="L3" s="83"/>
      <c r="M3" s="82"/>
      <c r="N3" s="84" t="s">
        <v>4</v>
      </c>
      <c r="O3" s="55"/>
      <c r="P3" s="55"/>
      <c r="Q3" s="55"/>
      <c r="R3" s="55"/>
    </row>
    <row r="4" spans="1:18" ht="18.75" customHeight="1">
      <c r="A4" s="56"/>
      <c r="B4" s="57" t="s">
        <v>5</v>
      </c>
      <c r="C4" s="58"/>
      <c r="D4" s="58"/>
      <c r="E4" s="58"/>
      <c r="F4" s="58"/>
      <c r="G4" s="59"/>
      <c r="H4" s="60" t="s">
        <v>6</v>
      </c>
      <c r="I4" s="85"/>
      <c r="J4" s="86"/>
      <c r="K4" s="86"/>
      <c r="L4" s="87"/>
      <c r="M4" s="88" t="s">
        <v>7</v>
      </c>
      <c r="N4" s="89"/>
      <c r="O4" s="6"/>
      <c r="P4" s="6"/>
      <c r="Q4" s="7"/>
      <c r="R4" s="105" t="s">
        <v>8</v>
      </c>
    </row>
    <row r="5" spans="1:18" ht="18.75" customHeight="1">
      <c r="A5" s="61"/>
      <c r="B5" s="62"/>
      <c r="C5" s="63" t="s">
        <v>9</v>
      </c>
      <c r="D5" s="9"/>
      <c r="E5" s="64" t="s">
        <v>10</v>
      </c>
      <c r="F5" s="65"/>
      <c r="G5" s="66"/>
      <c r="H5" s="67"/>
      <c r="I5" s="90" t="s">
        <v>11</v>
      </c>
      <c r="J5" s="91"/>
      <c r="K5" s="63"/>
      <c r="L5" s="92" t="s">
        <v>12</v>
      </c>
      <c r="M5" s="8" t="s">
        <v>13</v>
      </c>
      <c r="N5" s="93" t="s">
        <v>14</v>
      </c>
      <c r="O5" s="9"/>
      <c r="P5" s="9"/>
      <c r="Q5" s="10"/>
      <c r="R5" s="106"/>
    </row>
    <row r="6" spans="1:18" ht="42" customHeight="1">
      <c r="A6" s="61"/>
      <c r="B6" s="68"/>
      <c r="C6" s="63" t="s">
        <v>15</v>
      </c>
      <c r="D6" s="9" t="s">
        <v>16</v>
      </c>
      <c r="E6" s="63" t="s">
        <v>17</v>
      </c>
      <c r="F6" s="63" t="s">
        <v>18</v>
      </c>
      <c r="G6" s="10" t="s">
        <v>19</v>
      </c>
      <c r="H6" s="69"/>
      <c r="I6" s="94"/>
      <c r="J6" s="95" t="s">
        <v>20</v>
      </c>
      <c r="K6" s="63" t="s">
        <v>21</v>
      </c>
      <c r="L6" s="71"/>
      <c r="M6" s="8"/>
      <c r="N6" s="93" t="s">
        <v>22</v>
      </c>
      <c r="O6" s="9" t="s">
        <v>23</v>
      </c>
      <c r="P6" s="9" t="s">
        <v>24</v>
      </c>
      <c r="Q6" s="10" t="s">
        <v>25</v>
      </c>
      <c r="R6" s="107"/>
    </row>
    <row r="7" spans="1:18" ht="25.5" customHeight="1">
      <c r="A7" s="70"/>
      <c r="B7" s="69" t="s">
        <v>26</v>
      </c>
      <c r="C7" s="63" t="s">
        <v>26</v>
      </c>
      <c r="D7" s="63" t="s">
        <v>26</v>
      </c>
      <c r="E7" s="63" t="s">
        <v>26</v>
      </c>
      <c r="F7" s="63" t="s">
        <v>26</v>
      </c>
      <c r="G7" s="71" t="s">
        <v>26</v>
      </c>
      <c r="H7" s="69" t="s">
        <v>27</v>
      </c>
      <c r="I7" s="63" t="s">
        <v>27</v>
      </c>
      <c r="J7" s="63" t="s">
        <v>27</v>
      </c>
      <c r="K7" s="63" t="s">
        <v>27</v>
      </c>
      <c r="L7" s="71" t="s">
        <v>27</v>
      </c>
      <c r="M7" s="69" t="s">
        <v>27</v>
      </c>
      <c r="N7" s="96" t="s">
        <v>27</v>
      </c>
      <c r="O7" s="63" t="s">
        <v>27</v>
      </c>
      <c r="P7" s="63" t="s">
        <v>27</v>
      </c>
      <c r="Q7" s="71" t="s">
        <v>27</v>
      </c>
      <c r="R7" s="107" t="s">
        <v>28</v>
      </c>
    </row>
    <row r="8" spans="1:252" s="49" customFormat="1" ht="22.5" customHeight="1">
      <c r="A8" s="11" t="s">
        <v>29</v>
      </c>
      <c r="B8" s="72">
        <f>C8+D8</f>
        <v>4020</v>
      </c>
      <c r="C8" s="73">
        <f aca="true" t="shared" si="0" ref="C8:G8">SUM(C9:C28)</f>
        <v>3997</v>
      </c>
      <c r="D8" s="73">
        <f t="shared" si="0"/>
        <v>23</v>
      </c>
      <c r="E8" s="73">
        <f t="shared" si="0"/>
        <v>1181</v>
      </c>
      <c r="F8" s="73">
        <f t="shared" si="0"/>
        <v>58</v>
      </c>
      <c r="G8" s="73">
        <f t="shared" si="0"/>
        <v>2781</v>
      </c>
      <c r="H8" s="74">
        <f>I8+L8</f>
        <v>571.3898999999999</v>
      </c>
      <c r="I8" s="97">
        <f>J8+K8</f>
        <v>571.3898999999999</v>
      </c>
      <c r="J8" s="97">
        <f>SUM(J9:J28)</f>
        <v>562.3498999999999</v>
      </c>
      <c r="K8" s="97">
        <f>SUM(K9:K28)</f>
        <v>9.04</v>
      </c>
      <c r="L8" s="98">
        <f aca="true" t="shared" si="1" ref="L8:Q8">SUM(L9:L28)</f>
        <v>0</v>
      </c>
      <c r="M8" s="97">
        <f t="shared" si="1"/>
        <v>668.28</v>
      </c>
      <c r="N8" s="99">
        <f t="shared" si="1"/>
        <v>469.845</v>
      </c>
      <c r="O8" s="97">
        <f t="shared" si="1"/>
        <v>198.435</v>
      </c>
      <c r="P8" s="97">
        <f t="shared" si="1"/>
        <v>0</v>
      </c>
      <c r="Q8" s="98">
        <f t="shared" si="1"/>
        <v>0</v>
      </c>
      <c r="R8" s="108">
        <f>I8*10000/B8</f>
        <v>1421.367910447761</v>
      </c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09"/>
      <c r="FK8" s="109"/>
      <c r="FL8" s="109"/>
      <c r="FM8" s="109"/>
      <c r="FN8" s="109"/>
      <c r="FO8" s="109"/>
      <c r="FP8" s="109"/>
      <c r="FQ8" s="109"/>
      <c r="FR8" s="109"/>
      <c r="FS8" s="109"/>
      <c r="FT8" s="109"/>
      <c r="FU8" s="109"/>
      <c r="FV8" s="109"/>
      <c r="FW8" s="109"/>
      <c r="FX8" s="109"/>
      <c r="FY8" s="109"/>
      <c r="FZ8" s="109"/>
      <c r="GA8" s="109"/>
      <c r="GB8" s="109"/>
      <c r="GC8" s="109"/>
      <c r="GD8" s="109"/>
      <c r="GE8" s="109"/>
      <c r="GF8" s="109"/>
      <c r="GG8" s="109"/>
      <c r="GH8" s="109"/>
      <c r="GI8" s="109"/>
      <c r="GJ8" s="109"/>
      <c r="GK8" s="109"/>
      <c r="GL8" s="109"/>
      <c r="GM8" s="109"/>
      <c r="GN8" s="109"/>
      <c r="GO8" s="109"/>
      <c r="GP8" s="109"/>
      <c r="GQ8" s="109"/>
      <c r="GR8" s="109"/>
      <c r="GS8" s="109"/>
      <c r="GT8" s="109"/>
      <c r="GU8" s="109"/>
      <c r="GV8" s="109"/>
      <c r="GW8" s="109"/>
      <c r="GX8" s="109"/>
      <c r="GY8" s="109"/>
      <c r="GZ8" s="109"/>
      <c r="HA8" s="109"/>
      <c r="HB8" s="109"/>
      <c r="HC8" s="109"/>
      <c r="HD8" s="109"/>
      <c r="HE8" s="109"/>
      <c r="HF8" s="109"/>
      <c r="HG8" s="109"/>
      <c r="HH8" s="109"/>
      <c r="HI8" s="109"/>
      <c r="HJ8" s="109"/>
      <c r="HK8" s="109"/>
      <c r="HL8" s="109"/>
      <c r="HM8" s="109"/>
      <c r="HN8" s="109"/>
      <c r="HO8" s="109"/>
      <c r="HP8" s="109"/>
      <c r="HQ8" s="109"/>
      <c r="HR8" s="109"/>
      <c r="HS8" s="109"/>
      <c r="HT8" s="109"/>
      <c r="HU8" s="109"/>
      <c r="HV8" s="109"/>
      <c r="HW8" s="109"/>
      <c r="HX8" s="109"/>
      <c r="HY8" s="109"/>
      <c r="HZ8" s="109"/>
      <c r="IA8" s="109"/>
      <c r="IB8" s="109"/>
      <c r="IC8" s="109"/>
      <c r="ID8" s="109"/>
      <c r="IE8" s="109"/>
      <c r="IF8" s="109"/>
      <c r="IG8" s="109"/>
      <c r="IH8" s="109"/>
      <c r="II8" s="109"/>
      <c r="IJ8" s="109"/>
      <c r="IK8" s="109"/>
      <c r="IL8" s="109"/>
      <c r="IM8" s="109"/>
      <c r="IN8" s="109"/>
      <c r="IO8" s="109"/>
      <c r="IP8" s="109"/>
      <c r="IQ8" s="109"/>
      <c r="IR8" s="109"/>
    </row>
    <row r="9" spans="1:255" s="49" customFormat="1" ht="22.5" customHeight="1">
      <c r="A9" s="16" t="s">
        <v>30</v>
      </c>
      <c r="B9" s="75">
        <v>253</v>
      </c>
      <c r="C9" s="76">
        <v>253</v>
      </c>
      <c r="D9" s="76">
        <v>0</v>
      </c>
      <c r="E9" s="76">
        <v>114</v>
      </c>
      <c r="F9" s="76">
        <v>8</v>
      </c>
      <c r="G9" s="77">
        <v>131</v>
      </c>
      <c r="H9" s="74">
        <f aca="true" t="shared" si="2" ref="H9:H29">I9+L9</f>
        <v>42.0067</v>
      </c>
      <c r="I9" s="97">
        <f aca="true" t="shared" si="3" ref="I9:I28">J9+K9</f>
        <v>42.0067</v>
      </c>
      <c r="J9" s="100">
        <v>42.0067</v>
      </c>
      <c r="K9" s="30">
        <v>0</v>
      </c>
      <c r="L9" s="31">
        <v>0</v>
      </c>
      <c r="M9" s="101">
        <v>0</v>
      </c>
      <c r="N9" s="102">
        <v>0</v>
      </c>
      <c r="O9" s="100">
        <v>0</v>
      </c>
      <c r="P9" s="100">
        <v>0</v>
      </c>
      <c r="Q9" s="110">
        <v>0</v>
      </c>
      <c r="R9" s="108">
        <v>1660.3438735177865</v>
      </c>
      <c r="S9" s="1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09"/>
      <c r="FK9" s="109"/>
      <c r="FL9" s="109"/>
      <c r="FM9" s="109"/>
      <c r="FN9" s="109"/>
      <c r="FO9" s="109"/>
      <c r="FP9" s="109"/>
      <c r="FQ9" s="109"/>
      <c r="FR9" s="109"/>
      <c r="FS9" s="109"/>
      <c r="FT9" s="109"/>
      <c r="FU9" s="109"/>
      <c r="FV9" s="109"/>
      <c r="FW9" s="109"/>
      <c r="FX9" s="109"/>
      <c r="FY9" s="109"/>
      <c r="FZ9" s="109"/>
      <c r="GA9" s="109"/>
      <c r="GB9" s="109"/>
      <c r="GC9" s="109"/>
      <c r="GD9" s="109"/>
      <c r="GE9" s="109"/>
      <c r="GF9" s="109"/>
      <c r="GG9" s="109"/>
      <c r="GH9" s="109"/>
      <c r="GI9" s="109"/>
      <c r="GJ9" s="109"/>
      <c r="GK9" s="109"/>
      <c r="GL9" s="109"/>
      <c r="GM9" s="109"/>
      <c r="GN9" s="109"/>
      <c r="GO9" s="109"/>
      <c r="GP9" s="109"/>
      <c r="GQ9" s="109"/>
      <c r="GR9" s="109"/>
      <c r="GS9" s="109"/>
      <c r="GT9" s="109"/>
      <c r="GU9" s="109"/>
      <c r="GV9" s="109"/>
      <c r="GW9" s="109"/>
      <c r="GX9" s="109"/>
      <c r="GY9" s="109"/>
      <c r="GZ9" s="109"/>
      <c r="HA9" s="109"/>
      <c r="HB9" s="109"/>
      <c r="HC9" s="109"/>
      <c r="HD9" s="109"/>
      <c r="HE9" s="109"/>
      <c r="HF9" s="109"/>
      <c r="HG9" s="109"/>
      <c r="HH9" s="109"/>
      <c r="HI9" s="109"/>
      <c r="HJ9" s="109"/>
      <c r="HK9" s="109"/>
      <c r="HL9" s="109"/>
      <c r="HM9" s="109"/>
      <c r="HN9" s="109"/>
      <c r="HO9" s="109"/>
      <c r="HP9" s="109"/>
      <c r="HQ9" s="109"/>
      <c r="HR9" s="109"/>
      <c r="HS9" s="109"/>
      <c r="HT9" s="109"/>
      <c r="HU9" s="109"/>
      <c r="HV9" s="109"/>
      <c r="HW9" s="109"/>
      <c r="HX9" s="109"/>
      <c r="HY9" s="109"/>
      <c r="HZ9" s="109"/>
      <c r="IA9" s="109"/>
      <c r="IB9" s="109"/>
      <c r="IC9" s="109"/>
      <c r="ID9" s="109"/>
      <c r="IE9" s="109"/>
      <c r="IF9" s="109"/>
      <c r="IG9" s="109"/>
      <c r="IH9" s="109"/>
      <c r="II9" s="109"/>
      <c r="IJ9" s="109"/>
      <c r="IK9" s="109"/>
      <c r="IL9" s="109"/>
      <c r="IM9" s="109"/>
      <c r="IN9" s="109"/>
      <c r="IO9" s="109"/>
      <c r="IP9" s="109"/>
      <c r="IQ9" s="109"/>
      <c r="IR9" s="109"/>
      <c r="IS9" s="1"/>
      <c r="IT9" s="1"/>
      <c r="IU9" s="1"/>
    </row>
    <row r="10" spans="1:255" s="49" customFormat="1" ht="22.5" customHeight="1">
      <c r="A10" s="21" t="s">
        <v>31</v>
      </c>
      <c r="B10" s="75">
        <v>28</v>
      </c>
      <c r="C10" s="40">
        <v>28</v>
      </c>
      <c r="D10" s="40">
        <v>0</v>
      </c>
      <c r="E10" s="40">
        <v>6</v>
      </c>
      <c r="F10" s="40">
        <v>0</v>
      </c>
      <c r="G10" s="77">
        <v>22</v>
      </c>
      <c r="H10" s="74">
        <f t="shared" si="2"/>
        <v>1.67</v>
      </c>
      <c r="I10" s="97">
        <f t="shared" si="3"/>
        <v>1.67</v>
      </c>
      <c r="J10" s="30">
        <v>1.67</v>
      </c>
      <c r="K10" s="30">
        <v>0</v>
      </c>
      <c r="L10" s="31">
        <v>0</v>
      </c>
      <c r="M10" s="101">
        <v>1.67</v>
      </c>
      <c r="N10" s="102">
        <v>0.835</v>
      </c>
      <c r="O10" s="30">
        <v>0.835</v>
      </c>
      <c r="P10" s="30">
        <v>0</v>
      </c>
      <c r="Q10" s="31">
        <v>0</v>
      </c>
      <c r="R10" s="108">
        <v>596.4285714285714</v>
      </c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K10" s="109"/>
      <c r="IL10" s="109"/>
      <c r="IM10" s="109"/>
      <c r="IN10" s="109"/>
      <c r="IO10" s="109"/>
      <c r="IP10" s="109"/>
      <c r="IQ10" s="109"/>
      <c r="IR10" s="109"/>
      <c r="IS10" s="1"/>
      <c r="IT10" s="1"/>
      <c r="IU10" s="1"/>
    </row>
    <row r="11" spans="1:255" s="49" customFormat="1" ht="25.5" customHeight="1">
      <c r="A11" s="21" t="s">
        <v>32</v>
      </c>
      <c r="B11" s="75">
        <v>6</v>
      </c>
      <c r="C11" s="78">
        <v>6</v>
      </c>
      <c r="D11" s="78">
        <v>0</v>
      </c>
      <c r="E11" s="78">
        <v>2</v>
      </c>
      <c r="F11" s="78">
        <v>1</v>
      </c>
      <c r="G11" s="77">
        <v>3</v>
      </c>
      <c r="H11" s="74">
        <f t="shared" si="2"/>
        <v>0.8</v>
      </c>
      <c r="I11" s="97">
        <f t="shared" si="3"/>
        <v>0.8</v>
      </c>
      <c r="J11" s="30">
        <v>0.8</v>
      </c>
      <c r="K11" s="30">
        <v>0</v>
      </c>
      <c r="L11" s="31">
        <v>0</v>
      </c>
      <c r="M11" s="101">
        <v>0.8</v>
      </c>
      <c r="N11" s="102">
        <v>0</v>
      </c>
      <c r="O11" s="30">
        <v>0.8</v>
      </c>
      <c r="P11" s="30">
        <v>0</v>
      </c>
      <c r="Q11" s="31">
        <v>0</v>
      </c>
      <c r="R11" s="108">
        <v>1333.33333333333</v>
      </c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  <c r="FJ11" s="109"/>
      <c r="FK11" s="109"/>
      <c r="FL11" s="109"/>
      <c r="FM11" s="109"/>
      <c r="FN11" s="109"/>
      <c r="FO11" s="109"/>
      <c r="FP11" s="109"/>
      <c r="FQ11" s="109"/>
      <c r="FR11" s="109"/>
      <c r="FS11" s="109"/>
      <c r="FT11" s="109"/>
      <c r="FU11" s="109"/>
      <c r="FV11" s="109"/>
      <c r="FW11" s="109"/>
      <c r="FX11" s="109"/>
      <c r="FY11" s="109"/>
      <c r="FZ11" s="109"/>
      <c r="GA11" s="109"/>
      <c r="GB11" s="109"/>
      <c r="GC11" s="109"/>
      <c r="GD11" s="109"/>
      <c r="GE11" s="109"/>
      <c r="GF11" s="109"/>
      <c r="GG11" s="109"/>
      <c r="GH11" s="109"/>
      <c r="GI11" s="109"/>
      <c r="GJ11" s="109"/>
      <c r="GK11" s="109"/>
      <c r="GL11" s="109"/>
      <c r="GM11" s="109"/>
      <c r="GN11" s="109"/>
      <c r="GO11" s="109"/>
      <c r="GP11" s="109"/>
      <c r="GQ11" s="109"/>
      <c r="GR11" s="109"/>
      <c r="GS11" s="109"/>
      <c r="GT11" s="109"/>
      <c r="GU11" s="109"/>
      <c r="GV11" s="109"/>
      <c r="GW11" s="109"/>
      <c r="GX11" s="109"/>
      <c r="GY11" s="109"/>
      <c r="GZ11" s="109"/>
      <c r="HA11" s="109"/>
      <c r="HB11" s="109"/>
      <c r="HC11" s="109"/>
      <c r="HD11" s="109"/>
      <c r="HE11" s="109"/>
      <c r="HF11" s="109"/>
      <c r="HG11" s="109"/>
      <c r="HH11" s="109"/>
      <c r="HI11" s="109"/>
      <c r="HJ11" s="109"/>
      <c r="HK11" s="109"/>
      <c r="HL11" s="109"/>
      <c r="HM11" s="109"/>
      <c r="HN11" s="109"/>
      <c r="HO11" s="109"/>
      <c r="HP11" s="109"/>
      <c r="HQ11" s="109"/>
      <c r="HR11" s="109"/>
      <c r="HS11" s="109"/>
      <c r="HT11" s="109"/>
      <c r="HU11" s="109"/>
      <c r="HV11" s="109"/>
      <c r="HW11" s="109"/>
      <c r="HX11" s="109"/>
      <c r="HY11" s="109"/>
      <c r="HZ11" s="109"/>
      <c r="IA11" s="109"/>
      <c r="IB11" s="109"/>
      <c r="IC11" s="109"/>
      <c r="ID11" s="109"/>
      <c r="IE11" s="109"/>
      <c r="IF11" s="109"/>
      <c r="IG11" s="109"/>
      <c r="IH11" s="109"/>
      <c r="II11" s="109"/>
      <c r="IJ11" s="109"/>
      <c r="IK11" s="109"/>
      <c r="IL11" s="109"/>
      <c r="IM11" s="109"/>
      <c r="IN11" s="109"/>
      <c r="IO11" s="109"/>
      <c r="IP11" s="109"/>
      <c r="IQ11" s="109"/>
      <c r="IR11" s="109"/>
      <c r="IS11" s="1"/>
      <c r="IT11" s="1"/>
      <c r="IU11" s="1"/>
    </row>
    <row r="12" spans="1:255" s="49" customFormat="1" ht="22.5" customHeight="1">
      <c r="A12" s="16" t="s">
        <v>33</v>
      </c>
      <c r="B12" s="75">
        <v>306</v>
      </c>
      <c r="C12" s="78">
        <v>306</v>
      </c>
      <c r="D12" s="78">
        <v>0</v>
      </c>
      <c r="E12" s="78">
        <v>89</v>
      </c>
      <c r="F12" s="78">
        <v>7</v>
      </c>
      <c r="G12" s="77">
        <v>210</v>
      </c>
      <c r="H12" s="74">
        <f t="shared" si="2"/>
        <v>35.8</v>
      </c>
      <c r="I12" s="97">
        <f t="shared" si="3"/>
        <v>35.8</v>
      </c>
      <c r="J12" s="30">
        <v>35.8</v>
      </c>
      <c r="K12" s="30">
        <v>0</v>
      </c>
      <c r="L12" s="31">
        <v>0</v>
      </c>
      <c r="M12" s="101">
        <v>0</v>
      </c>
      <c r="N12" s="102">
        <v>0</v>
      </c>
      <c r="O12" s="30">
        <v>0</v>
      </c>
      <c r="P12" s="30">
        <v>0</v>
      </c>
      <c r="Q12" s="31">
        <v>0</v>
      </c>
      <c r="R12" s="108">
        <v>1169.93464052288</v>
      </c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  <c r="GK12" s="109"/>
      <c r="GL12" s="109"/>
      <c r="GM12" s="109"/>
      <c r="GN12" s="109"/>
      <c r="GO12" s="109"/>
      <c r="GP12" s="109"/>
      <c r="GQ12" s="109"/>
      <c r="GR12" s="109"/>
      <c r="GS12" s="109"/>
      <c r="GT12" s="109"/>
      <c r="GU12" s="109"/>
      <c r="GV12" s="109"/>
      <c r="GW12" s="109"/>
      <c r="GX12" s="109"/>
      <c r="GY12" s="109"/>
      <c r="GZ12" s="109"/>
      <c r="HA12" s="109"/>
      <c r="HB12" s="109"/>
      <c r="HC12" s="109"/>
      <c r="HD12" s="109"/>
      <c r="HE12" s="109"/>
      <c r="HF12" s="109"/>
      <c r="HG12" s="109"/>
      <c r="HH12" s="109"/>
      <c r="HI12" s="109"/>
      <c r="HJ12" s="109"/>
      <c r="HK12" s="109"/>
      <c r="HL12" s="109"/>
      <c r="HM12" s="109"/>
      <c r="HN12" s="109"/>
      <c r="HO12" s="109"/>
      <c r="HP12" s="109"/>
      <c r="HQ12" s="109"/>
      <c r="HR12" s="109"/>
      <c r="HS12" s="109"/>
      <c r="HT12" s="109"/>
      <c r="HU12" s="109"/>
      <c r="HV12" s="109"/>
      <c r="HW12" s="109"/>
      <c r="HX12" s="109"/>
      <c r="HY12" s="109"/>
      <c r="HZ12" s="109"/>
      <c r="IA12" s="109"/>
      <c r="IB12" s="109"/>
      <c r="IC12" s="109"/>
      <c r="ID12" s="109"/>
      <c r="IE12" s="109"/>
      <c r="IF12" s="109"/>
      <c r="IG12" s="109"/>
      <c r="IH12" s="109"/>
      <c r="II12" s="109"/>
      <c r="IJ12" s="109"/>
      <c r="IK12" s="109"/>
      <c r="IL12" s="109"/>
      <c r="IM12" s="109"/>
      <c r="IN12" s="109"/>
      <c r="IO12" s="109"/>
      <c r="IP12" s="109"/>
      <c r="IQ12" s="109"/>
      <c r="IR12" s="109"/>
      <c r="IS12" s="1"/>
      <c r="IT12" s="1"/>
      <c r="IU12" s="1"/>
    </row>
    <row r="13" spans="1:255" s="49" customFormat="1" ht="22.5" customHeight="1">
      <c r="A13" s="16" t="s">
        <v>34</v>
      </c>
      <c r="B13" s="75">
        <v>172</v>
      </c>
      <c r="C13" s="78">
        <v>171</v>
      </c>
      <c r="D13" s="78">
        <v>1</v>
      </c>
      <c r="E13" s="78">
        <v>82</v>
      </c>
      <c r="F13" s="78">
        <v>3</v>
      </c>
      <c r="G13" s="77">
        <v>87</v>
      </c>
      <c r="H13" s="74">
        <f t="shared" si="2"/>
        <v>24.909999999999997</v>
      </c>
      <c r="I13" s="97">
        <f t="shared" si="3"/>
        <v>24.909999999999997</v>
      </c>
      <c r="J13" s="30">
        <v>15.87</v>
      </c>
      <c r="K13" s="30">
        <v>9.04</v>
      </c>
      <c r="L13" s="31">
        <v>0</v>
      </c>
      <c r="M13" s="101">
        <v>301</v>
      </c>
      <c r="N13" s="102">
        <v>224</v>
      </c>
      <c r="O13" s="30">
        <v>77</v>
      </c>
      <c r="P13" s="30">
        <v>0</v>
      </c>
      <c r="Q13" s="31">
        <v>0</v>
      </c>
      <c r="R13" s="108">
        <v>1448.25581395349</v>
      </c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  <c r="GK13" s="109"/>
      <c r="GL13" s="109"/>
      <c r="GM13" s="109"/>
      <c r="GN13" s="109"/>
      <c r="GO13" s="109"/>
      <c r="GP13" s="109"/>
      <c r="GQ13" s="109"/>
      <c r="GR13" s="109"/>
      <c r="GS13" s="109"/>
      <c r="GT13" s="109"/>
      <c r="GU13" s="109"/>
      <c r="GV13" s="109"/>
      <c r="GW13" s="109"/>
      <c r="GX13" s="109"/>
      <c r="GY13" s="109"/>
      <c r="GZ13" s="109"/>
      <c r="HA13" s="109"/>
      <c r="HB13" s="109"/>
      <c r="HC13" s="109"/>
      <c r="HD13" s="109"/>
      <c r="HE13" s="109"/>
      <c r="HF13" s="109"/>
      <c r="HG13" s="109"/>
      <c r="HH13" s="109"/>
      <c r="HI13" s="109"/>
      <c r="HJ13" s="109"/>
      <c r="HK13" s="109"/>
      <c r="HL13" s="109"/>
      <c r="HM13" s="109"/>
      <c r="HN13" s="109"/>
      <c r="HO13" s="109"/>
      <c r="HP13" s="109"/>
      <c r="HQ13" s="109"/>
      <c r="HR13" s="109"/>
      <c r="HS13" s="109"/>
      <c r="HT13" s="109"/>
      <c r="HU13" s="109"/>
      <c r="HV13" s="109"/>
      <c r="HW13" s="109"/>
      <c r="HX13" s="109"/>
      <c r="HY13" s="109"/>
      <c r="HZ13" s="109"/>
      <c r="IA13" s="109"/>
      <c r="IB13" s="109"/>
      <c r="IC13" s="109"/>
      <c r="ID13" s="109"/>
      <c r="IE13" s="109"/>
      <c r="IF13" s="109"/>
      <c r="IG13" s="109"/>
      <c r="IH13" s="109"/>
      <c r="II13" s="109"/>
      <c r="IJ13" s="109"/>
      <c r="IK13" s="109"/>
      <c r="IL13" s="109"/>
      <c r="IM13" s="109"/>
      <c r="IN13" s="109"/>
      <c r="IO13" s="109"/>
      <c r="IP13" s="109"/>
      <c r="IQ13" s="109"/>
      <c r="IR13" s="109"/>
      <c r="IS13" s="1"/>
      <c r="IT13" s="1"/>
      <c r="IU13" s="1"/>
    </row>
    <row r="14" spans="1:255" s="49" customFormat="1" ht="22.5" customHeight="1">
      <c r="A14" s="16" t="s">
        <v>35</v>
      </c>
      <c r="B14" s="75">
        <v>325</v>
      </c>
      <c r="C14" s="40">
        <v>325</v>
      </c>
      <c r="D14" s="40">
        <v>0</v>
      </c>
      <c r="E14" s="40">
        <v>78</v>
      </c>
      <c r="F14" s="40">
        <v>0</v>
      </c>
      <c r="G14" s="79">
        <v>247</v>
      </c>
      <c r="H14" s="74">
        <f t="shared" si="2"/>
        <v>30</v>
      </c>
      <c r="I14" s="97">
        <f t="shared" si="3"/>
        <v>30</v>
      </c>
      <c r="J14" s="30">
        <v>30</v>
      </c>
      <c r="K14" s="30">
        <v>0</v>
      </c>
      <c r="L14" s="31">
        <v>0</v>
      </c>
      <c r="M14" s="101">
        <v>30</v>
      </c>
      <c r="N14" s="102">
        <v>0</v>
      </c>
      <c r="O14" s="30">
        <v>30</v>
      </c>
      <c r="P14" s="30">
        <v>0</v>
      </c>
      <c r="Q14" s="31">
        <v>0</v>
      </c>
      <c r="R14" s="108">
        <v>923.0769230769231</v>
      </c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09"/>
      <c r="HD14" s="109"/>
      <c r="HE14" s="109"/>
      <c r="HF14" s="109"/>
      <c r="HG14" s="109"/>
      <c r="HH14" s="109"/>
      <c r="HI14" s="109"/>
      <c r="HJ14" s="109"/>
      <c r="HK14" s="109"/>
      <c r="HL14" s="109"/>
      <c r="HM14" s="109"/>
      <c r="HN14" s="109"/>
      <c r="HO14" s="109"/>
      <c r="HP14" s="109"/>
      <c r="HQ14" s="109"/>
      <c r="HR14" s="109"/>
      <c r="HS14" s="109"/>
      <c r="HT14" s="109"/>
      <c r="HU14" s="109"/>
      <c r="HV14" s="109"/>
      <c r="HW14" s="109"/>
      <c r="HX14" s="109"/>
      <c r="HY14" s="109"/>
      <c r="HZ14" s="109"/>
      <c r="IA14" s="109"/>
      <c r="IB14" s="109"/>
      <c r="IC14" s="109"/>
      <c r="ID14" s="109"/>
      <c r="IE14" s="109"/>
      <c r="IF14" s="109"/>
      <c r="IG14" s="109"/>
      <c r="IH14" s="109"/>
      <c r="II14" s="109"/>
      <c r="IJ14" s="109"/>
      <c r="IK14" s="109"/>
      <c r="IL14" s="109"/>
      <c r="IM14" s="109"/>
      <c r="IN14" s="109"/>
      <c r="IO14" s="109"/>
      <c r="IP14" s="109"/>
      <c r="IQ14" s="109"/>
      <c r="IR14" s="109"/>
      <c r="IS14" s="1"/>
      <c r="IT14" s="1"/>
      <c r="IU14" s="1"/>
    </row>
    <row r="15" spans="1:255" s="49" customFormat="1" ht="22.5" customHeight="1">
      <c r="A15" s="16" t="s">
        <v>36</v>
      </c>
      <c r="B15" s="75">
        <v>84</v>
      </c>
      <c r="C15" s="78">
        <v>84</v>
      </c>
      <c r="D15" s="78">
        <v>0</v>
      </c>
      <c r="E15" s="78">
        <v>26</v>
      </c>
      <c r="F15" s="78">
        <v>0</v>
      </c>
      <c r="G15" s="77">
        <v>58</v>
      </c>
      <c r="H15" s="74">
        <f t="shared" si="2"/>
        <v>5.37</v>
      </c>
      <c r="I15" s="97">
        <f t="shared" si="3"/>
        <v>5.37</v>
      </c>
      <c r="J15" s="30">
        <v>5.37</v>
      </c>
      <c r="K15" s="30">
        <v>0</v>
      </c>
      <c r="L15" s="31">
        <v>0</v>
      </c>
      <c r="M15" s="101">
        <v>0</v>
      </c>
      <c r="N15" s="102">
        <v>0</v>
      </c>
      <c r="O15" s="30">
        <v>0</v>
      </c>
      <c r="P15" s="30">
        <v>0</v>
      </c>
      <c r="Q15" s="31">
        <v>0</v>
      </c>
      <c r="R15" s="108">
        <v>639.2857142857143</v>
      </c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  <c r="GK15" s="109"/>
      <c r="GL15" s="109"/>
      <c r="GM15" s="109"/>
      <c r="GN15" s="109"/>
      <c r="GO15" s="109"/>
      <c r="GP15" s="109"/>
      <c r="GQ15" s="109"/>
      <c r="GR15" s="109"/>
      <c r="GS15" s="109"/>
      <c r="GT15" s="109"/>
      <c r="GU15" s="109"/>
      <c r="GV15" s="109"/>
      <c r="GW15" s="109"/>
      <c r="GX15" s="109"/>
      <c r="GY15" s="109"/>
      <c r="GZ15" s="109"/>
      <c r="HA15" s="109"/>
      <c r="HB15" s="109"/>
      <c r="HC15" s="109"/>
      <c r="HD15" s="109"/>
      <c r="HE15" s="109"/>
      <c r="HF15" s="109"/>
      <c r="HG15" s="109"/>
      <c r="HH15" s="109"/>
      <c r="HI15" s="109"/>
      <c r="HJ15" s="109"/>
      <c r="HK15" s="109"/>
      <c r="HL15" s="109"/>
      <c r="HM15" s="109"/>
      <c r="HN15" s="109"/>
      <c r="HO15" s="109"/>
      <c r="HP15" s="109"/>
      <c r="HQ15" s="109"/>
      <c r="HR15" s="109"/>
      <c r="HS15" s="109"/>
      <c r="HT15" s="109"/>
      <c r="HU15" s="109"/>
      <c r="HV15" s="109"/>
      <c r="HW15" s="109"/>
      <c r="HX15" s="109"/>
      <c r="HY15" s="109"/>
      <c r="HZ15" s="109"/>
      <c r="IA15" s="109"/>
      <c r="IB15" s="109"/>
      <c r="IC15" s="109"/>
      <c r="ID15" s="109"/>
      <c r="IE15" s="109"/>
      <c r="IF15" s="109"/>
      <c r="IG15" s="109"/>
      <c r="IH15" s="109"/>
      <c r="II15" s="109"/>
      <c r="IJ15" s="109"/>
      <c r="IK15" s="109"/>
      <c r="IL15" s="109"/>
      <c r="IM15" s="109"/>
      <c r="IN15" s="109"/>
      <c r="IO15" s="109"/>
      <c r="IP15" s="109"/>
      <c r="IQ15" s="109"/>
      <c r="IR15" s="109"/>
      <c r="IS15" s="1"/>
      <c r="IT15" s="1"/>
      <c r="IU15" s="1"/>
    </row>
    <row r="16" spans="1:255" s="49" customFormat="1" ht="22.5" customHeight="1">
      <c r="A16" s="16" t="s">
        <v>37</v>
      </c>
      <c r="B16" s="75">
        <v>181</v>
      </c>
      <c r="C16" s="40">
        <v>180</v>
      </c>
      <c r="D16" s="40">
        <v>1</v>
      </c>
      <c r="E16" s="40">
        <v>66</v>
      </c>
      <c r="F16" s="40">
        <v>2</v>
      </c>
      <c r="G16" s="79">
        <v>113</v>
      </c>
      <c r="H16" s="74">
        <f t="shared" si="2"/>
        <v>23.2</v>
      </c>
      <c r="I16" s="97">
        <f t="shared" si="3"/>
        <v>23.2</v>
      </c>
      <c r="J16" s="30">
        <v>23.2</v>
      </c>
      <c r="K16" s="30">
        <v>0</v>
      </c>
      <c r="L16" s="31">
        <v>0</v>
      </c>
      <c r="M16" s="101">
        <v>0</v>
      </c>
      <c r="N16" s="102">
        <v>0</v>
      </c>
      <c r="O16" s="30">
        <v>0</v>
      </c>
      <c r="P16" s="30">
        <v>0</v>
      </c>
      <c r="Q16" s="31">
        <v>0</v>
      </c>
      <c r="R16" s="108">
        <v>1281.767955801105</v>
      </c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  <c r="GK16" s="109"/>
      <c r="GL16" s="109"/>
      <c r="GM16" s="109"/>
      <c r="GN16" s="109"/>
      <c r="GO16" s="109"/>
      <c r="GP16" s="109"/>
      <c r="GQ16" s="109"/>
      <c r="GR16" s="109"/>
      <c r="GS16" s="109"/>
      <c r="GT16" s="109"/>
      <c r="GU16" s="109"/>
      <c r="GV16" s="109"/>
      <c r="GW16" s="109"/>
      <c r="GX16" s="109"/>
      <c r="GY16" s="109"/>
      <c r="GZ16" s="109"/>
      <c r="HA16" s="109"/>
      <c r="HB16" s="109"/>
      <c r="HC16" s="109"/>
      <c r="HD16" s="109"/>
      <c r="HE16" s="109"/>
      <c r="HF16" s="109"/>
      <c r="HG16" s="109"/>
      <c r="HH16" s="109"/>
      <c r="HI16" s="109"/>
      <c r="HJ16" s="109"/>
      <c r="HK16" s="109"/>
      <c r="HL16" s="109"/>
      <c r="HM16" s="109"/>
      <c r="HN16" s="109"/>
      <c r="HO16" s="109"/>
      <c r="HP16" s="109"/>
      <c r="HQ16" s="109"/>
      <c r="HR16" s="109"/>
      <c r="HS16" s="109"/>
      <c r="HT16" s="109"/>
      <c r="HU16" s="109"/>
      <c r="HV16" s="109"/>
      <c r="HW16" s="109"/>
      <c r="HX16" s="109"/>
      <c r="HY16" s="109"/>
      <c r="HZ16" s="109"/>
      <c r="IA16" s="109"/>
      <c r="IB16" s="109"/>
      <c r="IC16" s="109"/>
      <c r="ID16" s="109"/>
      <c r="IE16" s="109"/>
      <c r="IF16" s="109"/>
      <c r="IG16" s="109"/>
      <c r="IH16" s="109"/>
      <c r="II16" s="109"/>
      <c r="IJ16" s="109"/>
      <c r="IK16" s="109"/>
      <c r="IL16" s="109"/>
      <c r="IM16" s="109"/>
      <c r="IN16" s="109"/>
      <c r="IO16" s="109"/>
      <c r="IP16" s="109"/>
      <c r="IQ16" s="109"/>
      <c r="IR16" s="109"/>
      <c r="IS16" s="1"/>
      <c r="IT16" s="1"/>
      <c r="IU16" s="1"/>
    </row>
    <row r="17" spans="1:255" s="49" customFormat="1" ht="22.5" customHeight="1">
      <c r="A17" s="16" t="s">
        <v>38</v>
      </c>
      <c r="B17" s="75">
        <v>33</v>
      </c>
      <c r="C17" s="78">
        <v>33</v>
      </c>
      <c r="D17" s="78">
        <v>0</v>
      </c>
      <c r="E17" s="78">
        <v>21</v>
      </c>
      <c r="F17" s="78">
        <v>1</v>
      </c>
      <c r="G17" s="77">
        <v>11</v>
      </c>
      <c r="H17" s="74">
        <f t="shared" si="2"/>
        <v>5.14</v>
      </c>
      <c r="I17" s="97">
        <f t="shared" si="3"/>
        <v>5.14</v>
      </c>
      <c r="J17" s="30">
        <v>5.14</v>
      </c>
      <c r="K17" s="30">
        <v>0</v>
      </c>
      <c r="L17" s="31">
        <v>0</v>
      </c>
      <c r="M17" s="101">
        <v>0</v>
      </c>
      <c r="N17" s="102">
        <v>0</v>
      </c>
      <c r="O17" s="30">
        <v>0</v>
      </c>
      <c r="P17" s="30">
        <v>0</v>
      </c>
      <c r="Q17" s="31">
        <v>0</v>
      </c>
      <c r="R17" s="108">
        <v>1557.57575757576</v>
      </c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  <c r="GK17" s="109"/>
      <c r="GL17" s="109"/>
      <c r="GM17" s="109"/>
      <c r="GN17" s="109"/>
      <c r="GO17" s="109"/>
      <c r="GP17" s="109"/>
      <c r="GQ17" s="109"/>
      <c r="GR17" s="109"/>
      <c r="GS17" s="109"/>
      <c r="GT17" s="109"/>
      <c r="GU17" s="109"/>
      <c r="GV17" s="109"/>
      <c r="GW17" s="109"/>
      <c r="GX17" s="109"/>
      <c r="GY17" s="109"/>
      <c r="GZ17" s="109"/>
      <c r="HA17" s="109"/>
      <c r="HB17" s="109"/>
      <c r="HC17" s="109"/>
      <c r="HD17" s="109"/>
      <c r="HE17" s="109"/>
      <c r="HF17" s="109"/>
      <c r="HG17" s="109"/>
      <c r="HH17" s="109"/>
      <c r="HI17" s="109"/>
      <c r="HJ17" s="109"/>
      <c r="HK17" s="109"/>
      <c r="HL17" s="109"/>
      <c r="HM17" s="109"/>
      <c r="HN17" s="109"/>
      <c r="HO17" s="109"/>
      <c r="HP17" s="109"/>
      <c r="HQ17" s="109"/>
      <c r="HR17" s="109"/>
      <c r="HS17" s="109"/>
      <c r="HT17" s="109"/>
      <c r="HU17" s="109"/>
      <c r="HV17" s="109"/>
      <c r="HW17" s="109"/>
      <c r="HX17" s="109"/>
      <c r="HY17" s="109"/>
      <c r="HZ17" s="109"/>
      <c r="IA17" s="109"/>
      <c r="IB17" s="109"/>
      <c r="IC17" s="109"/>
      <c r="ID17" s="109"/>
      <c r="IE17" s="109"/>
      <c r="IF17" s="109"/>
      <c r="IG17" s="109"/>
      <c r="IH17" s="109"/>
      <c r="II17" s="109"/>
      <c r="IJ17" s="109"/>
      <c r="IK17" s="109"/>
      <c r="IL17" s="109"/>
      <c r="IM17" s="109"/>
      <c r="IN17" s="109"/>
      <c r="IO17" s="109"/>
      <c r="IP17" s="109"/>
      <c r="IQ17" s="109"/>
      <c r="IR17" s="109"/>
      <c r="IS17" s="1"/>
      <c r="IT17" s="1"/>
      <c r="IU17" s="1"/>
    </row>
    <row r="18" spans="1:255" s="49" customFormat="1" ht="22.5" customHeight="1">
      <c r="A18" s="16" t="s">
        <v>39</v>
      </c>
      <c r="B18" s="75">
        <v>109</v>
      </c>
      <c r="C18" s="40">
        <v>109</v>
      </c>
      <c r="D18" s="40">
        <v>0</v>
      </c>
      <c r="E18" s="40">
        <v>24</v>
      </c>
      <c r="F18" s="40">
        <v>0</v>
      </c>
      <c r="G18" s="79">
        <v>85</v>
      </c>
      <c r="H18" s="74">
        <f t="shared" si="2"/>
        <v>23.98</v>
      </c>
      <c r="I18" s="97">
        <f t="shared" si="3"/>
        <v>23.98</v>
      </c>
      <c r="J18" s="30">
        <v>23.98</v>
      </c>
      <c r="K18" s="30">
        <v>0</v>
      </c>
      <c r="L18" s="31">
        <v>0</v>
      </c>
      <c r="M18" s="101">
        <v>40.27</v>
      </c>
      <c r="N18" s="102">
        <v>0</v>
      </c>
      <c r="O18" s="30">
        <v>40.27</v>
      </c>
      <c r="P18" s="30">
        <v>0</v>
      </c>
      <c r="Q18" s="31">
        <v>0</v>
      </c>
      <c r="R18" s="108">
        <v>2200</v>
      </c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  <c r="EZ18" s="109"/>
      <c r="FA18" s="109"/>
      <c r="FB18" s="109"/>
      <c r="FC18" s="109"/>
      <c r="FD18" s="109"/>
      <c r="FE18" s="109"/>
      <c r="FF18" s="109"/>
      <c r="FG18" s="109"/>
      <c r="FH18" s="109"/>
      <c r="FI18" s="109"/>
      <c r="FJ18" s="109"/>
      <c r="FK18" s="109"/>
      <c r="FL18" s="109"/>
      <c r="FM18" s="109"/>
      <c r="FN18" s="109"/>
      <c r="FO18" s="109"/>
      <c r="FP18" s="109"/>
      <c r="FQ18" s="109"/>
      <c r="FR18" s="109"/>
      <c r="FS18" s="109"/>
      <c r="FT18" s="109"/>
      <c r="FU18" s="109"/>
      <c r="FV18" s="109"/>
      <c r="FW18" s="109"/>
      <c r="FX18" s="109"/>
      <c r="FY18" s="109"/>
      <c r="FZ18" s="109"/>
      <c r="GA18" s="109"/>
      <c r="GB18" s="109"/>
      <c r="GC18" s="109"/>
      <c r="GD18" s="109"/>
      <c r="GE18" s="109"/>
      <c r="GF18" s="109"/>
      <c r="GG18" s="109"/>
      <c r="GH18" s="109"/>
      <c r="GI18" s="109"/>
      <c r="GJ18" s="109"/>
      <c r="GK18" s="109"/>
      <c r="GL18" s="109"/>
      <c r="GM18" s="109"/>
      <c r="GN18" s="109"/>
      <c r="GO18" s="109"/>
      <c r="GP18" s="109"/>
      <c r="GQ18" s="109"/>
      <c r="GR18" s="109"/>
      <c r="GS18" s="109"/>
      <c r="GT18" s="109"/>
      <c r="GU18" s="109"/>
      <c r="GV18" s="109"/>
      <c r="GW18" s="109"/>
      <c r="GX18" s="109"/>
      <c r="GY18" s="109"/>
      <c r="GZ18" s="109"/>
      <c r="HA18" s="109"/>
      <c r="HB18" s="109"/>
      <c r="HC18" s="109"/>
      <c r="HD18" s="109"/>
      <c r="HE18" s="109"/>
      <c r="HF18" s="109"/>
      <c r="HG18" s="109"/>
      <c r="HH18" s="109"/>
      <c r="HI18" s="109"/>
      <c r="HJ18" s="109"/>
      <c r="HK18" s="109"/>
      <c r="HL18" s="109"/>
      <c r="HM18" s="109"/>
      <c r="HN18" s="109"/>
      <c r="HO18" s="109"/>
      <c r="HP18" s="109"/>
      <c r="HQ18" s="109"/>
      <c r="HR18" s="109"/>
      <c r="HS18" s="109"/>
      <c r="HT18" s="109"/>
      <c r="HU18" s="109"/>
      <c r="HV18" s="109"/>
      <c r="HW18" s="109"/>
      <c r="HX18" s="109"/>
      <c r="HY18" s="109"/>
      <c r="HZ18" s="109"/>
      <c r="IA18" s="109"/>
      <c r="IB18" s="109"/>
      <c r="IC18" s="109"/>
      <c r="ID18" s="109"/>
      <c r="IE18" s="109"/>
      <c r="IF18" s="109"/>
      <c r="IG18" s="109"/>
      <c r="IH18" s="109"/>
      <c r="II18" s="109"/>
      <c r="IJ18" s="109"/>
      <c r="IK18" s="109"/>
      <c r="IL18" s="109"/>
      <c r="IM18" s="109"/>
      <c r="IN18" s="109"/>
      <c r="IO18" s="109"/>
      <c r="IP18" s="109"/>
      <c r="IQ18" s="109"/>
      <c r="IR18" s="109"/>
      <c r="IS18" s="1"/>
      <c r="IT18" s="1"/>
      <c r="IU18" s="1"/>
    </row>
    <row r="19" spans="1:255" s="49" customFormat="1" ht="22.5" customHeight="1">
      <c r="A19" s="16" t="s">
        <v>40</v>
      </c>
      <c r="B19" s="75">
        <v>300</v>
      </c>
      <c r="C19" s="78">
        <v>285</v>
      </c>
      <c r="D19" s="78">
        <v>15</v>
      </c>
      <c r="E19" s="78">
        <v>90</v>
      </c>
      <c r="F19" s="78">
        <v>4</v>
      </c>
      <c r="G19" s="77">
        <v>206</v>
      </c>
      <c r="H19" s="74">
        <f t="shared" si="2"/>
        <v>16.23</v>
      </c>
      <c r="I19" s="97">
        <f t="shared" si="3"/>
        <v>16.23</v>
      </c>
      <c r="J19" s="30">
        <v>16.23</v>
      </c>
      <c r="K19" s="30">
        <v>0</v>
      </c>
      <c r="L19" s="31">
        <v>0</v>
      </c>
      <c r="M19" s="101">
        <v>0</v>
      </c>
      <c r="N19" s="102">
        <v>0</v>
      </c>
      <c r="O19" s="30">
        <v>0</v>
      </c>
      <c r="P19" s="30">
        <v>0</v>
      </c>
      <c r="Q19" s="31">
        <v>0</v>
      </c>
      <c r="R19" s="108">
        <v>541</v>
      </c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  <c r="EI19" s="109"/>
      <c r="EJ19" s="109"/>
      <c r="EK19" s="109"/>
      <c r="EL19" s="109"/>
      <c r="EM19" s="109"/>
      <c r="EN19" s="109"/>
      <c r="EO19" s="109"/>
      <c r="EP19" s="109"/>
      <c r="EQ19" s="109"/>
      <c r="ER19" s="109"/>
      <c r="ES19" s="109"/>
      <c r="ET19" s="109"/>
      <c r="EU19" s="109"/>
      <c r="EV19" s="109"/>
      <c r="EW19" s="109"/>
      <c r="EX19" s="109"/>
      <c r="EY19" s="109"/>
      <c r="EZ19" s="109"/>
      <c r="FA19" s="109"/>
      <c r="FB19" s="109"/>
      <c r="FC19" s="109"/>
      <c r="FD19" s="109"/>
      <c r="FE19" s="109"/>
      <c r="FF19" s="109"/>
      <c r="FG19" s="109"/>
      <c r="FH19" s="109"/>
      <c r="FI19" s="109"/>
      <c r="FJ19" s="109"/>
      <c r="FK19" s="109"/>
      <c r="FL19" s="109"/>
      <c r="FM19" s="109"/>
      <c r="FN19" s="109"/>
      <c r="FO19" s="109"/>
      <c r="FP19" s="109"/>
      <c r="FQ19" s="109"/>
      <c r="FR19" s="109"/>
      <c r="FS19" s="109"/>
      <c r="FT19" s="109"/>
      <c r="FU19" s="109"/>
      <c r="FV19" s="109"/>
      <c r="FW19" s="109"/>
      <c r="FX19" s="109"/>
      <c r="FY19" s="109"/>
      <c r="FZ19" s="109"/>
      <c r="GA19" s="109"/>
      <c r="GB19" s="109"/>
      <c r="GC19" s="109"/>
      <c r="GD19" s="109"/>
      <c r="GE19" s="109"/>
      <c r="GF19" s="109"/>
      <c r="GG19" s="109"/>
      <c r="GH19" s="109"/>
      <c r="GI19" s="109"/>
      <c r="GJ19" s="109"/>
      <c r="GK19" s="109"/>
      <c r="GL19" s="109"/>
      <c r="GM19" s="109"/>
      <c r="GN19" s="109"/>
      <c r="GO19" s="109"/>
      <c r="GP19" s="109"/>
      <c r="GQ19" s="109"/>
      <c r="GR19" s="109"/>
      <c r="GS19" s="109"/>
      <c r="GT19" s="109"/>
      <c r="GU19" s="109"/>
      <c r="GV19" s="109"/>
      <c r="GW19" s="109"/>
      <c r="GX19" s="109"/>
      <c r="GY19" s="109"/>
      <c r="GZ19" s="109"/>
      <c r="HA19" s="109"/>
      <c r="HB19" s="109"/>
      <c r="HC19" s="109"/>
      <c r="HD19" s="109"/>
      <c r="HE19" s="109"/>
      <c r="HF19" s="109"/>
      <c r="HG19" s="109"/>
      <c r="HH19" s="109"/>
      <c r="HI19" s="109"/>
      <c r="HJ19" s="109"/>
      <c r="HK19" s="109"/>
      <c r="HL19" s="109"/>
      <c r="HM19" s="109"/>
      <c r="HN19" s="109"/>
      <c r="HO19" s="109"/>
      <c r="HP19" s="109"/>
      <c r="HQ19" s="109"/>
      <c r="HR19" s="109"/>
      <c r="HS19" s="109"/>
      <c r="HT19" s="109"/>
      <c r="HU19" s="109"/>
      <c r="HV19" s="109"/>
      <c r="HW19" s="109"/>
      <c r="HX19" s="109"/>
      <c r="HY19" s="109"/>
      <c r="HZ19" s="109"/>
      <c r="IA19" s="109"/>
      <c r="IB19" s="109"/>
      <c r="IC19" s="109"/>
      <c r="ID19" s="109"/>
      <c r="IE19" s="109"/>
      <c r="IF19" s="109"/>
      <c r="IG19" s="109"/>
      <c r="IH19" s="109"/>
      <c r="II19" s="109"/>
      <c r="IJ19" s="109"/>
      <c r="IK19" s="109"/>
      <c r="IL19" s="109"/>
      <c r="IM19" s="109"/>
      <c r="IN19" s="109"/>
      <c r="IO19" s="109"/>
      <c r="IP19" s="109"/>
      <c r="IQ19" s="109"/>
      <c r="IR19" s="109"/>
      <c r="IS19" s="1"/>
      <c r="IT19" s="1"/>
      <c r="IU19" s="1"/>
    </row>
    <row r="20" spans="1:255" s="49" customFormat="1" ht="22.5" customHeight="1">
      <c r="A20" s="16" t="s">
        <v>41</v>
      </c>
      <c r="B20" s="75">
        <v>110</v>
      </c>
      <c r="C20" s="78">
        <v>110</v>
      </c>
      <c r="D20" s="78">
        <v>0</v>
      </c>
      <c r="E20" s="78">
        <v>52</v>
      </c>
      <c r="F20" s="78">
        <v>0</v>
      </c>
      <c r="G20" s="77">
        <v>58</v>
      </c>
      <c r="H20" s="74">
        <f t="shared" si="2"/>
        <v>4.75</v>
      </c>
      <c r="I20" s="97">
        <f t="shared" si="3"/>
        <v>4.75</v>
      </c>
      <c r="J20" s="30">
        <v>4.75</v>
      </c>
      <c r="K20" s="30">
        <v>0</v>
      </c>
      <c r="L20" s="31">
        <v>0</v>
      </c>
      <c r="M20" s="101">
        <v>0</v>
      </c>
      <c r="N20" s="102">
        <v>0</v>
      </c>
      <c r="O20" s="30">
        <v>0</v>
      </c>
      <c r="P20" s="30">
        <v>0</v>
      </c>
      <c r="Q20" s="31">
        <v>0</v>
      </c>
      <c r="R20" s="108">
        <v>431.8181818181818</v>
      </c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09"/>
      <c r="ET20" s="109"/>
      <c r="EU20" s="109"/>
      <c r="EV20" s="109"/>
      <c r="EW20" s="109"/>
      <c r="EX20" s="109"/>
      <c r="EY20" s="109"/>
      <c r="EZ20" s="109"/>
      <c r="FA20" s="109"/>
      <c r="FB20" s="109"/>
      <c r="FC20" s="109"/>
      <c r="FD20" s="109"/>
      <c r="FE20" s="109"/>
      <c r="FF20" s="109"/>
      <c r="FG20" s="109"/>
      <c r="FH20" s="109"/>
      <c r="FI20" s="109"/>
      <c r="FJ20" s="109"/>
      <c r="FK20" s="109"/>
      <c r="FL20" s="109"/>
      <c r="FM20" s="109"/>
      <c r="FN20" s="109"/>
      <c r="FO20" s="109"/>
      <c r="FP20" s="109"/>
      <c r="FQ20" s="109"/>
      <c r="FR20" s="109"/>
      <c r="FS20" s="109"/>
      <c r="FT20" s="109"/>
      <c r="FU20" s="109"/>
      <c r="FV20" s="109"/>
      <c r="FW20" s="109"/>
      <c r="FX20" s="109"/>
      <c r="FY20" s="109"/>
      <c r="FZ20" s="109"/>
      <c r="GA20" s="109"/>
      <c r="GB20" s="109"/>
      <c r="GC20" s="109"/>
      <c r="GD20" s="109"/>
      <c r="GE20" s="109"/>
      <c r="GF20" s="109"/>
      <c r="GG20" s="109"/>
      <c r="GH20" s="109"/>
      <c r="GI20" s="109"/>
      <c r="GJ20" s="109"/>
      <c r="GK20" s="109"/>
      <c r="GL20" s="109"/>
      <c r="GM20" s="109"/>
      <c r="GN20" s="109"/>
      <c r="GO20" s="109"/>
      <c r="GP20" s="109"/>
      <c r="GQ20" s="109"/>
      <c r="GR20" s="109"/>
      <c r="GS20" s="109"/>
      <c r="GT20" s="109"/>
      <c r="GU20" s="109"/>
      <c r="GV20" s="109"/>
      <c r="GW20" s="109"/>
      <c r="GX20" s="109"/>
      <c r="GY20" s="109"/>
      <c r="GZ20" s="109"/>
      <c r="HA20" s="109"/>
      <c r="HB20" s="109"/>
      <c r="HC20" s="109"/>
      <c r="HD20" s="109"/>
      <c r="HE20" s="109"/>
      <c r="HF20" s="109"/>
      <c r="HG20" s="109"/>
      <c r="HH20" s="109"/>
      <c r="HI20" s="109"/>
      <c r="HJ20" s="109"/>
      <c r="HK20" s="109"/>
      <c r="HL20" s="109"/>
      <c r="HM20" s="109"/>
      <c r="HN20" s="109"/>
      <c r="HO20" s="109"/>
      <c r="HP20" s="109"/>
      <c r="HQ20" s="109"/>
      <c r="HR20" s="109"/>
      <c r="HS20" s="109"/>
      <c r="HT20" s="109"/>
      <c r="HU20" s="109"/>
      <c r="HV20" s="109"/>
      <c r="HW20" s="109"/>
      <c r="HX20" s="109"/>
      <c r="HY20" s="109"/>
      <c r="HZ20" s="109"/>
      <c r="IA20" s="109"/>
      <c r="IB20" s="109"/>
      <c r="IC20" s="109"/>
      <c r="ID20" s="109"/>
      <c r="IE20" s="109"/>
      <c r="IF20" s="109"/>
      <c r="IG20" s="109"/>
      <c r="IH20" s="109"/>
      <c r="II20" s="109"/>
      <c r="IJ20" s="109"/>
      <c r="IK20" s="109"/>
      <c r="IL20" s="109"/>
      <c r="IM20" s="109"/>
      <c r="IN20" s="109"/>
      <c r="IO20" s="109"/>
      <c r="IP20" s="109"/>
      <c r="IQ20" s="109"/>
      <c r="IR20" s="109"/>
      <c r="IS20" s="1"/>
      <c r="IT20" s="1"/>
      <c r="IU20" s="1"/>
    </row>
    <row r="21" spans="1:255" s="49" customFormat="1" ht="22.5" customHeight="1">
      <c r="A21" s="16" t="s">
        <v>42</v>
      </c>
      <c r="B21" s="75">
        <v>50</v>
      </c>
      <c r="C21" s="78">
        <v>47</v>
      </c>
      <c r="D21" s="78">
        <v>3</v>
      </c>
      <c r="E21" s="78">
        <v>5</v>
      </c>
      <c r="F21" s="78">
        <v>1</v>
      </c>
      <c r="G21" s="77">
        <v>44</v>
      </c>
      <c r="H21" s="74">
        <f t="shared" si="2"/>
        <v>2.57</v>
      </c>
      <c r="I21" s="97">
        <f t="shared" si="3"/>
        <v>2.57</v>
      </c>
      <c r="J21" s="30">
        <v>2.57</v>
      </c>
      <c r="K21" s="30">
        <v>0</v>
      </c>
      <c r="L21" s="31">
        <v>0</v>
      </c>
      <c r="M21" s="101">
        <v>0</v>
      </c>
      <c r="N21" s="102">
        <v>0</v>
      </c>
      <c r="O21" s="30">
        <v>0</v>
      </c>
      <c r="P21" s="30">
        <v>0</v>
      </c>
      <c r="Q21" s="31">
        <v>0</v>
      </c>
      <c r="R21" s="108">
        <v>514</v>
      </c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  <c r="FD21" s="109"/>
      <c r="FE21" s="109"/>
      <c r="FF21" s="109"/>
      <c r="FG21" s="109"/>
      <c r="FH21" s="109"/>
      <c r="FI21" s="109"/>
      <c r="FJ21" s="109"/>
      <c r="FK21" s="109"/>
      <c r="FL21" s="109"/>
      <c r="FM21" s="109"/>
      <c r="FN21" s="109"/>
      <c r="FO21" s="109"/>
      <c r="FP21" s="109"/>
      <c r="FQ21" s="109"/>
      <c r="FR21" s="109"/>
      <c r="FS21" s="109"/>
      <c r="FT21" s="109"/>
      <c r="FU21" s="109"/>
      <c r="FV21" s="109"/>
      <c r="FW21" s="109"/>
      <c r="FX21" s="109"/>
      <c r="FY21" s="109"/>
      <c r="FZ21" s="109"/>
      <c r="GA21" s="109"/>
      <c r="GB21" s="109"/>
      <c r="GC21" s="109"/>
      <c r="GD21" s="109"/>
      <c r="GE21" s="109"/>
      <c r="GF21" s="109"/>
      <c r="GG21" s="109"/>
      <c r="GH21" s="109"/>
      <c r="GI21" s="109"/>
      <c r="GJ21" s="109"/>
      <c r="GK21" s="109"/>
      <c r="GL21" s="109"/>
      <c r="GM21" s="109"/>
      <c r="GN21" s="109"/>
      <c r="GO21" s="109"/>
      <c r="GP21" s="109"/>
      <c r="GQ21" s="109"/>
      <c r="GR21" s="109"/>
      <c r="GS21" s="109"/>
      <c r="GT21" s="109"/>
      <c r="GU21" s="109"/>
      <c r="GV21" s="109"/>
      <c r="GW21" s="109"/>
      <c r="GX21" s="109"/>
      <c r="GY21" s="109"/>
      <c r="GZ21" s="109"/>
      <c r="HA21" s="109"/>
      <c r="HB21" s="109"/>
      <c r="HC21" s="109"/>
      <c r="HD21" s="109"/>
      <c r="HE21" s="109"/>
      <c r="HF21" s="109"/>
      <c r="HG21" s="109"/>
      <c r="HH21" s="109"/>
      <c r="HI21" s="109"/>
      <c r="HJ21" s="109"/>
      <c r="HK21" s="109"/>
      <c r="HL21" s="109"/>
      <c r="HM21" s="109"/>
      <c r="HN21" s="109"/>
      <c r="HO21" s="109"/>
      <c r="HP21" s="109"/>
      <c r="HQ21" s="109"/>
      <c r="HR21" s="109"/>
      <c r="HS21" s="109"/>
      <c r="HT21" s="109"/>
      <c r="HU21" s="109"/>
      <c r="HV21" s="109"/>
      <c r="HW21" s="109"/>
      <c r="HX21" s="109"/>
      <c r="HY21" s="109"/>
      <c r="HZ21" s="109"/>
      <c r="IA21" s="109"/>
      <c r="IB21" s="109"/>
      <c r="IC21" s="109"/>
      <c r="ID21" s="109"/>
      <c r="IE21" s="109"/>
      <c r="IF21" s="109"/>
      <c r="IG21" s="109"/>
      <c r="IH21" s="109"/>
      <c r="II21" s="109"/>
      <c r="IJ21" s="109"/>
      <c r="IK21" s="109"/>
      <c r="IL21" s="109"/>
      <c r="IM21" s="109"/>
      <c r="IN21" s="109"/>
      <c r="IO21" s="109"/>
      <c r="IP21" s="109"/>
      <c r="IQ21" s="109"/>
      <c r="IR21" s="109"/>
      <c r="IS21" s="1"/>
      <c r="IT21" s="1"/>
      <c r="IU21" s="1"/>
    </row>
    <row r="22" spans="1:255" s="49" customFormat="1" ht="22.5" customHeight="1">
      <c r="A22" s="16" t="s">
        <v>43</v>
      </c>
      <c r="B22" s="75">
        <v>1189</v>
      </c>
      <c r="C22" s="40">
        <v>1186</v>
      </c>
      <c r="D22" s="40">
        <v>3</v>
      </c>
      <c r="E22" s="40">
        <v>318</v>
      </c>
      <c r="F22" s="40">
        <v>20</v>
      </c>
      <c r="G22" s="79">
        <v>851</v>
      </c>
      <c r="H22" s="74">
        <f t="shared" si="2"/>
        <v>109.67</v>
      </c>
      <c r="I22" s="97">
        <f t="shared" si="3"/>
        <v>109.67</v>
      </c>
      <c r="J22" s="30">
        <v>109.67</v>
      </c>
      <c r="K22" s="30">
        <v>0</v>
      </c>
      <c r="L22" s="31">
        <v>0</v>
      </c>
      <c r="M22" s="101">
        <v>0</v>
      </c>
      <c r="N22" s="102">
        <v>0</v>
      </c>
      <c r="O22" s="30">
        <v>0</v>
      </c>
      <c r="P22" s="30">
        <v>0</v>
      </c>
      <c r="Q22" s="31">
        <v>0</v>
      </c>
      <c r="R22" s="108">
        <v>922.371740958789</v>
      </c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  <c r="EY22" s="109"/>
      <c r="EZ22" s="109"/>
      <c r="FA22" s="109"/>
      <c r="FB22" s="109"/>
      <c r="FC22" s="109"/>
      <c r="FD22" s="109"/>
      <c r="FE22" s="109"/>
      <c r="FF22" s="109"/>
      <c r="FG22" s="109"/>
      <c r="FH22" s="109"/>
      <c r="FI22" s="109"/>
      <c r="FJ22" s="109"/>
      <c r="FK22" s="109"/>
      <c r="FL22" s="109"/>
      <c r="FM22" s="109"/>
      <c r="FN22" s="109"/>
      <c r="FO22" s="109"/>
      <c r="FP22" s="109"/>
      <c r="FQ22" s="109"/>
      <c r="FR22" s="109"/>
      <c r="FS22" s="109"/>
      <c r="FT22" s="109"/>
      <c r="FU22" s="109"/>
      <c r="FV22" s="109"/>
      <c r="FW22" s="109"/>
      <c r="FX22" s="109"/>
      <c r="FY22" s="109"/>
      <c r="FZ22" s="109"/>
      <c r="GA22" s="109"/>
      <c r="GB22" s="109"/>
      <c r="GC22" s="109"/>
      <c r="GD22" s="109"/>
      <c r="GE22" s="109"/>
      <c r="GF22" s="109"/>
      <c r="GG22" s="109"/>
      <c r="GH22" s="109"/>
      <c r="GI22" s="109"/>
      <c r="GJ22" s="109"/>
      <c r="GK22" s="109"/>
      <c r="GL22" s="109"/>
      <c r="GM22" s="109"/>
      <c r="GN22" s="109"/>
      <c r="GO22" s="109"/>
      <c r="GP22" s="109"/>
      <c r="GQ22" s="109"/>
      <c r="GR22" s="109"/>
      <c r="GS22" s="109"/>
      <c r="GT22" s="109"/>
      <c r="GU22" s="109"/>
      <c r="GV22" s="109"/>
      <c r="GW22" s="109"/>
      <c r="GX22" s="109"/>
      <c r="GY22" s="109"/>
      <c r="GZ22" s="109"/>
      <c r="HA22" s="109"/>
      <c r="HB22" s="109"/>
      <c r="HC22" s="109"/>
      <c r="HD22" s="109"/>
      <c r="HE22" s="109"/>
      <c r="HF22" s="109"/>
      <c r="HG22" s="109"/>
      <c r="HH22" s="109"/>
      <c r="HI22" s="109"/>
      <c r="HJ22" s="109"/>
      <c r="HK22" s="109"/>
      <c r="HL22" s="109"/>
      <c r="HM22" s="109"/>
      <c r="HN22" s="109"/>
      <c r="HO22" s="109"/>
      <c r="HP22" s="109"/>
      <c r="HQ22" s="109"/>
      <c r="HR22" s="109"/>
      <c r="HS22" s="109"/>
      <c r="HT22" s="109"/>
      <c r="HU22" s="109"/>
      <c r="HV22" s="109"/>
      <c r="HW22" s="109"/>
      <c r="HX22" s="109"/>
      <c r="HY22" s="109"/>
      <c r="HZ22" s="109"/>
      <c r="IA22" s="109"/>
      <c r="IB22" s="109"/>
      <c r="IC22" s="109"/>
      <c r="ID22" s="109"/>
      <c r="IE22" s="109"/>
      <c r="IF22" s="109"/>
      <c r="IG22" s="109"/>
      <c r="IH22" s="109"/>
      <c r="II22" s="109"/>
      <c r="IJ22" s="109"/>
      <c r="IK22" s="109"/>
      <c r="IL22" s="109"/>
      <c r="IM22" s="109"/>
      <c r="IN22" s="109"/>
      <c r="IO22" s="109"/>
      <c r="IP22" s="109"/>
      <c r="IQ22" s="109"/>
      <c r="IR22" s="109"/>
      <c r="IS22" s="1"/>
      <c r="IT22" s="1"/>
      <c r="IU22" s="1"/>
    </row>
    <row r="23" spans="1:255" s="49" customFormat="1" ht="22.5" customHeight="1">
      <c r="A23" s="16" t="s">
        <v>44</v>
      </c>
      <c r="B23" s="75">
        <v>134</v>
      </c>
      <c r="C23" s="40">
        <v>134</v>
      </c>
      <c r="D23" s="40">
        <v>0</v>
      </c>
      <c r="E23" s="40">
        <v>41</v>
      </c>
      <c r="F23" s="40">
        <v>0</v>
      </c>
      <c r="G23" s="79">
        <v>93</v>
      </c>
      <c r="H23" s="74">
        <f t="shared" si="2"/>
        <v>51.8</v>
      </c>
      <c r="I23" s="97">
        <f t="shared" si="3"/>
        <v>51.8</v>
      </c>
      <c r="J23" s="30">
        <v>51.8</v>
      </c>
      <c r="K23" s="30">
        <v>0</v>
      </c>
      <c r="L23" s="31">
        <v>0</v>
      </c>
      <c r="M23" s="101">
        <v>0</v>
      </c>
      <c r="N23" s="102">
        <v>0</v>
      </c>
      <c r="O23" s="30">
        <v>0</v>
      </c>
      <c r="P23" s="30">
        <v>0</v>
      </c>
      <c r="Q23" s="31">
        <v>0</v>
      </c>
      <c r="R23" s="108">
        <v>3865.6716417910447</v>
      </c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  <c r="EY23" s="109"/>
      <c r="EZ23" s="109"/>
      <c r="FA23" s="109"/>
      <c r="FB23" s="109"/>
      <c r="FC23" s="109"/>
      <c r="FD23" s="109"/>
      <c r="FE23" s="109"/>
      <c r="FF23" s="109"/>
      <c r="FG23" s="109"/>
      <c r="FH23" s="109"/>
      <c r="FI23" s="109"/>
      <c r="FJ23" s="109"/>
      <c r="FK23" s="109"/>
      <c r="FL23" s="109"/>
      <c r="FM23" s="109"/>
      <c r="FN23" s="109"/>
      <c r="FO23" s="109"/>
      <c r="FP23" s="109"/>
      <c r="FQ23" s="109"/>
      <c r="FR23" s="109"/>
      <c r="FS23" s="109"/>
      <c r="FT23" s="109"/>
      <c r="FU23" s="109"/>
      <c r="FV23" s="109"/>
      <c r="FW23" s="109"/>
      <c r="FX23" s="109"/>
      <c r="FY23" s="109"/>
      <c r="FZ23" s="109"/>
      <c r="GA23" s="109"/>
      <c r="GB23" s="109"/>
      <c r="GC23" s="109"/>
      <c r="GD23" s="109"/>
      <c r="GE23" s="109"/>
      <c r="GF23" s="109"/>
      <c r="GG23" s="109"/>
      <c r="GH23" s="109"/>
      <c r="GI23" s="109"/>
      <c r="GJ23" s="109"/>
      <c r="GK23" s="109"/>
      <c r="GL23" s="109"/>
      <c r="GM23" s="109"/>
      <c r="GN23" s="109"/>
      <c r="GO23" s="109"/>
      <c r="GP23" s="109"/>
      <c r="GQ23" s="109"/>
      <c r="GR23" s="109"/>
      <c r="GS23" s="109"/>
      <c r="GT23" s="109"/>
      <c r="GU23" s="109"/>
      <c r="GV23" s="109"/>
      <c r="GW23" s="109"/>
      <c r="GX23" s="109"/>
      <c r="GY23" s="109"/>
      <c r="GZ23" s="109"/>
      <c r="HA23" s="109"/>
      <c r="HB23" s="109"/>
      <c r="HC23" s="109"/>
      <c r="HD23" s="109"/>
      <c r="HE23" s="109"/>
      <c r="HF23" s="109"/>
      <c r="HG23" s="109"/>
      <c r="HH23" s="109"/>
      <c r="HI23" s="109"/>
      <c r="HJ23" s="109"/>
      <c r="HK23" s="109"/>
      <c r="HL23" s="109"/>
      <c r="HM23" s="109"/>
      <c r="HN23" s="109"/>
      <c r="HO23" s="109"/>
      <c r="HP23" s="109"/>
      <c r="HQ23" s="109"/>
      <c r="HR23" s="109"/>
      <c r="HS23" s="109"/>
      <c r="HT23" s="109"/>
      <c r="HU23" s="109"/>
      <c r="HV23" s="109"/>
      <c r="HW23" s="109"/>
      <c r="HX23" s="109"/>
      <c r="HY23" s="109"/>
      <c r="HZ23" s="109"/>
      <c r="IA23" s="109"/>
      <c r="IB23" s="109"/>
      <c r="IC23" s="109"/>
      <c r="ID23" s="109"/>
      <c r="IE23" s="109"/>
      <c r="IF23" s="109"/>
      <c r="IG23" s="109"/>
      <c r="IH23" s="109"/>
      <c r="II23" s="109"/>
      <c r="IJ23" s="109"/>
      <c r="IK23" s="109"/>
      <c r="IL23" s="109"/>
      <c r="IM23" s="109"/>
      <c r="IN23" s="109"/>
      <c r="IO23" s="109"/>
      <c r="IP23" s="109"/>
      <c r="IQ23" s="109"/>
      <c r="IR23" s="109"/>
      <c r="IS23" s="1"/>
      <c r="IT23" s="1"/>
      <c r="IU23" s="1"/>
    </row>
    <row r="24" spans="1:255" s="49" customFormat="1" ht="22.5" customHeight="1">
      <c r="A24" s="16" t="s">
        <v>45</v>
      </c>
      <c r="B24" s="75">
        <v>177</v>
      </c>
      <c r="C24" s="78">
        <v>177</v>
      </c>
      <c r="D24" s="78">
        <v>0</v>
      </c>
      <c r="E24" s="78">
        <v>27</v>
      </c>
      <c r="F24" s="78">
        <v>3</v>
      </c>
      <c r="G24" s="77">
        <v>147</v>
      </c>
      <c r="H24" s="74">
        <f t="shared" si="2"/>
        <v>39.9</v>
      </c>
      <c r="I24" s="97">
        <f t="shared" si="3"/>
        <v>39.9</v>
      </c>
      <c r="J24" s="30">
        <v>39.9</v>
      </c>
      <c r="K24" s="30">
        <v>0</v>
      </c>
      <c r="L24" s="31">
        <v>0</v>
      </c>
      <c r="M24" s="101">
        <v>0</v>
      </c>
      <c r="N24" s="102">
        <v>0</v>
      </c>
      <c r="O24" s="30">
        <v>0</v>
      </c>
      <c r="P24" s="30">
        <v>0</v>
      </c>
      <c r="Q24" s="31">
        <v>0</v>
      </c>
      <c r="R24" s="108">
        <v>2254.237288135593</v>
      </c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  <c r="ET24" s="109"/>
      <c r="EU24" s="109"/>
      <c r="EV24" s="109"/>
      <c r="EW24" s="109"/>
      <c r="EX24" s="109"/>
      <c r="EY24" s="109"/>
      <c r="EZ24" s="109"/>
      <c r="FA24" s="109"/>
      <c r="FB24" s="109"/>
      <c r="FC24" s="109"/>
      <c r="FD24" s="109"/>
      <c r="FE24" s="109"/>
      <c r="FF24" s="109"/>
      <c r="FG24" s="109"/>
      <c r="FH24" s="109"/>
      <c r="FI24" s="109"/>
      <c r="FJ24" s="109"/>
      <c r="FK24" s="109"/>
      <c r="FL24" s="109"/>
      <c r="FM24" s="109"/>
      <c r="FN24" s="109"/>
      <c r="FO24" s="109"/>
      <c r="FP24" s="109"/>
      <c r="FQ24" s="109"/>
      <c r="FR24" s="109"/>
      <c r="FS24" s="109"/>
      <c r="FT24" s="109"/>
      <c r="FU24" s="109"/>
      <c r="FV24" s="109"/>
      <c r="FW24" s="109"/>
      <c r="FX24" s="109"/>
      <c r="FY24" s="109"/>
      <c r="FZ24" s="109"/>
      <c r="GA24" s="109"/>
      <c r="GB24" s="109"/>
      <c r="GC24" s="109"/>
      <c r="GD24" s="109"/>
      <c r="GE24" s="109"/>
      <c r="GF24" s="109"/>
      <c r="GG24" s="109"/>
      <c r="GH24" s="109"/>
      <c r="GI24" s="109"/>
      <c r="GJ24" s="109"/>
      <c r="GK24" s="109"/>
      <c r="GL24" s="109"/>
      <c r="GM24" s="109"/>
      <c r="GN24" s="109"/>
      <c r="GO24" s="109"/>
      <c r="GP24" s="109"/>
      <c r="GQ24" s="109"/>
      <c r="GR24" s="109"/>
      <c r="GS24" s="109"/>
      <c r="GT24" s="109"/>
      <c r="GU24" s="109"/>
      <c r="GV24" s="109"/>
      <c r="GW24" s="109"/>
      <c r="GX24" s="109"/>
      <c r="GY24" s="109"/>
      <c r="GZ24" s="109"/>
      <c r="HA24" s="109"/>
      <c r="HB24" s="109"/>
      <c r="HC24" s="109"/>
      <c r="HD24" s="109"/>
      <c r="HE24" s="109"/>
      <c r="HF24" s="109"/>
      <c r="HG24" s="109"/>
      <c r="HH24" s="109"/>
      <c r="HI24" s="109"/>
      <c r="HJ24" s="109"/>
      <c r="HK24" s="109"/>
      <c r="HL24" s="109"/>
      <c r="HM24" s="109"/>
      <c r="HN24" s="109"/>
      <c r="HO24" s="109"/>
      <c r="HP24" s="109"/>
      <c r="HQ24" s="109"/>
      <c r="HR24" s="109"/>
      <c r="HS24" s="109"/>
      <c r="HT24" s="109"/>
      <c r="HU24" s="109"/>
      <c r="HV24" s="109"/>
      <c r="HW24" s="109"/>
      <c r="HX24" s="109"/>
      <c r="HY24" s="109"/>
      <c r="HZ24" s="109"/>
      <c r="IA24" s="109"/>
      <c r="IB24" s="109"/>
      <c r="IC24" s="109"/>
      <c r="ID24" s="109"/>
      <c r="IE24" s="109"/>
      <c r="IF24" s="109"/>
      <c r="IG24" s="109"/>
      <c r="IH24" s="109"/>
      <c r="II24" s="109"/>
      <c r="IJ24" s="109"/>
      <c r="IK24" s="109"/>
      <c r="IL24" s="109"/>
      <c r="IM24" s="109"/>
      <c r="IN24" s="109"/>
      <c r="IO24" s="109"/>
      <c r="IP24" s="109"/>
      <c r="IQ24" s="109"/>
      <c r="IR24" s="109"/>
      <c r="IS24" s="1"/>
      <c r="IT24" s="1"/>
      <c r="IU24" s="1"/>
    </row>
    <row r="25" spans="1:255" s="49" customFormat="1" ht="22.5" customHeight="1">
      <c r="A25" s="16" t="s">
        <v>46</v>
      </c>
      <c r="B25" s="75">
        <v>250</v>
      </c>
      <c r="C25" s="78">
        <v>250</v>
      </c>
      <c r="D25" s="78">
        <v>0</v>
      </c>
      <c r="E25" s="78">
        <v>26</v>
      </c>
      <c r="F25" s="78">
        <v>3</v>
      </c>
      <c r="G25" s="77">
        <v>221</v>
      </c>
      <c r="H25" s="74">
        <f t="shared" si="2"/>
        <v>106.01</v>
      </c>
      <c r="I25" s="97">
        <f t="shared" si="3"/>
        <v>106.01</v>
      </c>
      <c r="J25" s="30">
        <v>106.01</v>
      </c>
      <c r="K25" s="30">
        <v>0</v>
      </c>
      <c r="L25" s="31">
        <v>0</v>
      </c>
      <c r="M25" s="101">
        <v>106.01</v>
      </c>
      <c r="N25" s="102">
        <v>106.01</v>
      </c>
      <c r="O25" s="30">
        <v>0</v>
      </c>
      <c r="P25" s="30">
        <v>0</v>
      </c>
      <c r="Q25" s="31">
        <v>0</v>
      </c>
      <c r="R25" s="108">
        <v>4240.4</v>
      </c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109"/>
      <c r="FL25" s="109"/>
      <c r="FM25" s="109"/>
      <c r="FN25" s="109"/>
      <c r="FO25" s="109"/>
      <c r="FP25" s="109"/>
      <c r="FQ25" s="109"/>
      <c r="FR25" s="109"/>
      <c r="FS25" s="109"/>
      <c r="FT25" s="109"/>
      <c r="FU25" s="109"/>
      <c r="FV25" s="109"/>
      <c r="FW25" s="109"/>
      <c r="FX25" s="109"/>
      <c r="FY25" s="109"/>
      <c r="FZ25" s="109"/>
      <c r="GA25" s="109"/>
      <c r="GB25" s="109"/>
      <c r="GC25" s="109"/>
      <c r="GD25" s="109"/>
      <c r="GE25" s="109"/>
      <c r="GF25" s="109"/>
      <c r="GG25" s="109"/>
      <c r="GH25" s="109"/>
      <c r="GI25" s="109"/>
      <c r="GJ25" s="109"/>
      <c r="GK25" s="109"/>
      <c r="GL25" s="109"/>
      <c r="GM25" s="109"/>
      <c r="GN25" s="109"/>
      <c r="GO25" s="109"/>
      <c r="GP25" s="109"/>
      <c r="GQ25" s="109"/>
      <c r="GR25" s="109"/>
      <c r="GS25" s="109"/>
      <c r="GT25" s="109"/>
      <c r="GU25" s="109"/>
      <c r="GV25" s="109"/>
      <c r="GW25" s="109"/>
      <c r="GX25" s="109"/>
      <c r="GY25" s="109"/>
      <c r="GZ25" s="109"/>
      <c r="HA25" s="109"/>
      <c r="HB25" s="109"/>
      <c r="HC25" s="109"/>
      <c r="HD25" s="109"/>
      <c r="HE25" s="109"/>
      <c r="HF25" s="109"/>
      <c r="HG25" s="109"/>
      <c r="HH25" s="109"/>
      <c r="HI25" s="109"/>
      <c r="HJ25" s="109"/>
      <c r="HK25" s="109"/>
      <c r="HL25" s="109"/>
      <c r="HM25" s="109"/>
      <c r="HN25" s="109"/>
      <c r="HO25" s="109"/>
      <c r="HP25" s="109"/>
      <c r="HQ25" s="109"/>
      <c r="HR25" s="109"/>
      <c r="HS25" s="109"/>
      <c r="HT25" s="109"/>
      <c r="HU25" s="109"/>
      <c r="HV25" s="109"/>
      <c r="HW25" s="109"/>
      <c r="HX25" s="109"/>
      <c r="HY25" s="109"/>
      <c r="HZ25" s="109"/>
      <c r="IA25" s="109"/>
      <c r="IB25" s="109"/>
      <c r="IC25" s="109"/>
      <c r="ID25" s="109"/>
      <c r="IE25" s="109"/>
      <c r="IF25" s="109"/>
      <c r="IG25" s="109"/>
      <c r="IH25" s="109"/>
      <c r="II25" s="109"/>
      <c r="IJ25" s="109"/>
      <c r="IK25" s="109"/>
      <c r="IL25" s="109"/>
      <c r="IM25" s="109"/>
      <c r="IN25" s="109"/>
      <c r="IO25" s="109"/>
      <c r="IP25" s="109"/>
      <c r="IQ25" s="109"/>
      <c r="IR25" s="109"/>
      <c r="IS25" s="1"/>
      <c r="IT25" s="1"/>
      <c r="IU25" s="1"/>
    </row>
    <row r="26" spans="1:255" s="49" customFormat="1" ht="22.5" customHeight="1">
      <c r="A26" s="16" t="s">
        <v>47</v>
      </c>
      <c r="B26" s="75">
        <v>107</v>
      </c>
      <c r="C26" s="78">
        <v>107</v>
      </c>
      <c r="D26" s="78">
        <v>0</v>
      </c>
      <c r="E26" s="78">
        <v>50</v>
      </c>
      <c r="F26" s="78">
        <v>1</v>
      </c>
      <c r="G26" s="77">
        <v>56</v>
      </c>
      <c r="H26" s="74">
        <f t="shared" si="2"/>
        <v>13.4</v>
      </c>
      <c r="I26" s="97">
        <f t="shared" si="3"/>
        <v>13.4</v>
      </c>
      <c r="J26" s="30">
        <v>13.4</v>
      </c>
      <c r="K26" s="30">
        <v>0</v>
      </c>
      <c r="L26" s="31">
        <v>0</v>
      </c>
      <c r="M26" s="101">
        <v>188.53</v>
      </c>
      <c r="N26" s="102">
        <v>139</v>
      </c>
      <c r="O26" s="30">
        <v>49.53</v>
      </c>
      <c r="P26" s="30">
        <v>0</v>
      </c>
      <c r="Q26" s="31">
        <v>0</v>
      </c>
      <c r="R26" s="108">
        <v>1252.3364485981308</v>
      </c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09"/>
      <c r="FF26" s="109"/>
      <c r="FG26" s="109"/>
      <c r="FH26" s="109"/>
      <c r="FI26" s="109"/>
      <c r="FJ26" s="109"/>
      <c r="FK26" s="109"/>
      <c r="FL26" s="109"/>
      <c r="FM26" s="109"/>
      <c r="FN26" s="109"/>
      <c r="FO26" s="109"/>
      <c r="FP26" s="109"/>
      <c r="FQ26" s="109"/>
      <c r="FR26" s="109"/>
      <c r="FS26" s="109"/>
      <c r="FT26" s="109"/>
      <c r="FU26" s="109"/>
      <c r="FV26" s="109"/>
      <c r="FW26" s="109"/>
      <c r="FX26" s="109"/>
      <c r="FY26" s="109"/>
      <c r="FZ26" s="109"/>
      <c r="GA26" s="109"/>
      <c r="GB26" s="109"/>
      <c r="GC26" s="109"/>
      <c r="GD26" s="109"/>
      <c r="GE26" s="109"/>
      <c r="GF26" s="109"/>
      <c r="GG26" s="109"/>
      <c r="GH26" s="109"/>
      <c r="GI26" s="109"/>
      <c r="GJ26" s="109"/>
      <c r="GK26" s="109"/>
      <c r="GL26" s="109"/>
      <c r="GM26" s="109"/>
      <c r="GN26" s="109"/>
      <c r="GO26" s="109"/>
      <c r="GP26" s="109"/>
      <c r="GQ26" s="109"/>
      <c r="GR26" s="109"/>
      <c r="GS26" s="109"/>
      <c r="GT26" s="109"/>
      <c r="GU26" s="109"/>
      <c r="GV26" s="109"/>
      <c r="GW26" s="109"/>
      <c r="GX26" s="109"/>
      <c r="GY26" s="109"/>
      <c r="GZ26" s="109"/>
      <c r="HA26" s="109"/>
      <c r="HB26" s="109"/>
      <c r="HC26" s="109"/>
      <c r="HD26" s="109"/>
      <c r="HE26" s="109"/>
      <c r="HF26" s="109"/>
      <c r="HG26" s="109"/>
      <c r="HH26" s="109"/>
      <c r="HI26" s="109"/>
      <c r="HJ26" s="109"/>
      <c r="HK26" s="109"/>
      <c r="HL26" s="109"/>
      <c r="HM26" s="109"/>
      <c r="HN26" s="109"/>
      <c r="HO26" s="109"/>
      <c r="HP26" s="109"/>
      <c r="HQ26" s="109"/>
      <c r="HR26" s="109"/>
      <c r="HS26" s="109"/>
      <c r="HT26" s="109"/>
      <c r="HU26" s="109"/>
      <c r="HV26" s="109"/>
      <c r="HW26" s="109"/>
      <c r="HX26" s="109"/>
      <c r="HY26" s="109"/>
      <c r="HZ26" s="109"/>
      <c r="IA26" s="109"/>
      <c r="IB26" s="109"/>
      <c r="IC26" s="109"/>
      <c r="ID26" s="109"/>
      <c r="IE26" s="109"/>
      <c r="IF26" s="109"/>
      <c r="IG26" s="109"/>
      <c r="IH26" s="109"/>
      <c r="II26" s="109"/>
      <c r="IJ26" s="109"/>
      <c r="IK26" s="109"/>
      <c r="IL26" s="109"/>
      <c r="IM26" s="109"/>
      <c r="IN26" s="109"/>
      <c r="IO26" s="109"/>
      <c r="IP26" s="109"/>
      <c r="IQ26" s="109"/>
      <c r="IR26" s="109"/>
      <c r="IS26" s="1"/>
      <c r="IT26" s="1"/>
      <c r="IU26" s="1"/>
    </row>
    <row r="27" spans="1:255" s="49" customFormat="1" ht="22.5" customHeight="1">
      <c r="A27" s="16" t="s">
        <v>48</v>
      </c>
      <c r="B27" s="75">
        <v>166</v>
      </c>
      <c r="C27" s="78">
        <v>166</v>
      </c>
      <c r="D27" s="78">
        <v>0</v>
      </c>
      <c r="E27" s="78">
        <v>59</v>
      </c>
      <c r="F27" s="78">
        <v>4</v>
      </c>
      <c r="G27" s="77">
        <v>103</v>
      </c>
      <c r="H27" s="74">
        <f t="shared" si="2"/>
        <v>27.0032</v>
      </c>
      <c r="I27" s="97">
        <f t="shared" si="3"/>
        <v>27.0032</v>
      </c>
      <c r="J27" s="30">
        <v>27.0032</v>
      </c>
      <c r="K27" s="30">
        <v>0</v>
      </c>
      <c r="L27" s="31">
        <v>0</v>
      </c>
      <c r="M27" s="101">
        <v>0</v>
      </c>
      <c r="N27" s="102">
        <v>0</v>
      </c>
      <c r="O27" s="30">
        <v>0</v>
      </c>
      <c r="P27" s="30">
        <v>0</v>
      </c>
      <c r="Q27" s="31">
        <v>0</v>
      </c>
      <c r="R27" s="108">
        <v>1600</v>
      </c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109"/>
      <c r="FL27" s="109"/>
      <c r="FM27" s="109"/>
      <c r="FN27" s="109"/>
      <c r="FO27" s="109"/>
      <c r="FP27" s="109"/>
      <c r="FQ27" s="109"/>
      <c r="FR27" s="109"/>
      <c r="FS27" s="109"/>
      <c r="FT27" s="109"/>
      <c r="FU27" s="109"/>
      <c r="FV27" s="109"/>
      <c r="FW27" s="109"/>
      <c r="FX27" s="109"/>
      <c r="FY27" s="109"/>
      <c r="FZ27" s="109"/>
      <c r="GA27" s="109"/>
      <c r="GB27" s="109"/>
      <c r="GC27" s="109"/>
      <c r="GD27" s="109"/>
      <c r="GE27" s="109"/>
      <c r="GF27" s="109"/>
      <c r="GG27" s="109"/>
      <c r="GH27" s="109"/>
      <c r="GI27" s="109"/>
      <c r="GJ27" s="109"/>
      <c r="GK27" s="109"/>
      <c r="GL27" s="109"/>
      <c r="GM27" s="109"/>
      <c r="GN27" s="109"/>
      <c r="GO27" s="109"/>
      <c r="GP27" s="109"/>
      <c r="GQ27" s="109"/>
      <c r="GR27" s="109"/>
      <c r="GS27" s="109"/>
      <c r="GT27" s="109"/>
      <c r="GU27" s="109"/>
      <c r="GV27" s="109"/>
      <c r="GW27" s="109"/>
      <c r="GX27" s="109"/>
      <c r="GY27" s="109"/>
      <c r="GZ27" s="109"/>
      <c r="HA27" s="109"/>
      <c r="HB27" s="109"/>
      <c r="HC27" s="109"/>
      <c r="HD27" s="109"/>
      <c r="HE27" s="109"/>
      <c r="HF27" s="109"/>
      <c r="HG27" s="109"/>
      <c r="HH27" s="109"/>
      <c r="HI27" s="109"/>
      <c r="HJ27" s="109"/>
      <c r="HK27" s="109"/>
      <c r="HL27" s="109"/>
      <c r="HM27" s="109"/>
      <c r="HN27" s="109"/>
      <c r="HO27" s="109"/>
      <c r="HP27" s="109"/>
      <c r="HQ27" s="109"/>
      <c r="HR27" s="109"/>
      <c r="HS27" s="109"/>
      <c r="HT27" s="109"/>
      <c r="HU27" s="109"/>
      <c r="HV27" s="109"/>
      <c r="HW27" s="109"/>
      <c r="HX27" s="109"/>
      <c r="HY27" s="109"/>
      <c r="HZ27" s="109"/>
      <c r="IA27" s="109"/>
      <c r="IB27" s="109"/>
      <c r="IC27" s="109"/>
      <c r="ID27" s="109"/>
      <c r="IE27" s="109"/>
      <c r="IF27" s="109"/>
      <c r="IG27" s="109"/>
      <c r="IH27" s="109"/>
      <c r="II27" s="109"/>
      <c r="IJ27" s="109"/>
      <c r="IK27" s="109"/>
      <c r="IL27" s="109"/>
      <c r="IM27" s="109"/>
      <c r="IN27" s="109"/>
      <c r="IO27" s="109"/>
      <c r="IP27" s="109"/>
      <c r="IQ27" s="109"/>
      <c r="IR27" s="109"/>
      <c r="IS27" s="1"/>
      <c r="IT27" s="1"/>
      <c r="IU27" s="1"/>
    </row>
    <row r="28" spans="1:255" s="49" customFormat="1" ht="22.5" customHeight="1">
      <c r="A28" s="16" t="s">
        <v>49</v>
      </c>
      <c r="B28" s="75">
        <v>40</v>
      </c>
      <c r="C28" s="78">
        <v>40</v>
      </c>
      <c r="D28" s="78">
        <v>0</v>
      </c>
      <c r="E28" s="78">
        <v>5</v>
      </c>
      <c r="F28" s="78">
        <v>0</v>
      </c>
      <c r="G28" s="77">
        <v>35</v>
      </c>
      <c r="H28" s="74">
        <f t="shared" si="2"/>
        <v>7.18</v>
      </c>
      <c r="I28" s="97">
        <f t="shared" si="3"/>
        <v>7.18</v>
      </c>
      <c r="J28" s="30">
        <v>7.18</v>
      </c>
      <c r="K28" s="30">
        <v>0</v>
      </c>
      <c r="L28" s="31">
        <v>0</v>
      </c>
      <c r="M28" s="101">
        <v>0</v>
      </c>
      <c r="N28" s="102">
        <v>0</v>
      </c>
      <c r="O28" s="30">
        <v>0</v>
      </c>
      <c r="P28" s="30">
        <v>0</v>
      </c>
      <c r="Q28" s="31">
        <v>0</v>
      </c>
      <c r="R28" s="108">
        <v>1795</v>
      </c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09"/>
      <c r="EL28" s="109"/>
      <c r="EM28" s="109"/>
      <c r="EN28" s="109"/>
      <c r="EO28" s="109"/>
      <c r="EP28" s="109"/>
      <c r="EQ28" s="109"/>
      <c r="ER28" s="109"/>
      <c r="ES28" s="109"/>
      <c r="ET28" s="109"/>
      <c r="EU28" s="109"/>
      <c r="EV28" s="109"/>
      <c r="EW28" s="109"/>
      <c r="EX28" s="109"/>
      <c r="EY28" s="109"/>
      <c r="EZ28" s="109"/>
      <c r="FA28" s="109"/>
      <c r="FB28" s="109"/>
      <c r="FC28" s="109"/>
      <c r="FD28" s="109"/>
      <c r="FE28" s="109"/>
      <c r="FF28" s="109"/>
      <c r="FG28" s="109"/>
      <c r="FH28" s="109"/>
      <c r="FI28" s="109"/>
      <c r="FJ28" s="109"/>
      <c r="FK28" s="109"/>
      <c r="FL28" s="109"/>
      <c r="FM28" s="109"/>
      <c r="FN28" s="109"/>
      <c r="FO28" s="109"/>
      <c r="FP28" s="109"/>
      <c r="FQ28" s="109"/>
      <c r="FR28" s="109"/>
      <c r="FS28" s="109"/>
      <c r="FT28" s="109"/>
      <c r="FU28" s="109"/>
      <c r="FV28" s="109"/>
      <c r="FW28" s="109"/>
      <c r="FX28" s="109"/>
      <c r="FY28" s="109"/>
      <c r="FZ28" s="109"/>
      <c r="GA28" s="109"/>
      <c r="GB28" s="109"/>
      <c r="GC28" s="109"/>
      <c r="GD28" s="109"/>
      <c r="GE28" s="109"/>
      <c r="GF28" s="109"/>
      <c r="GG28" s="109"/>
      <c r="GH28" s="109"/>
      <c r="GI28" s="109"/>
      <c r="GJ28" s="109"/>
      <c r="GK28" s="109"/>
      <c r="GL28" s="109"/>
      <c r="GM28" s="109"/>
      <c r="GN28" s="109"/>
      <c r="GO28" s="109"/>
      <c r="GP28" s="109"/>
      <c r="GQ28" s="109"/>
      <c r="GR28" s="109"/>
      <c r="GS28" s="109"/>
      <c r="GT28" s="109"/>
      <c r="GU28" s="109"/>
      <c r="GV28" s="109"/>
      <c r="GW28" s="109"/>
      <c r="GX28" s="109"/>
      <c r="GY28" s="109"/>
      <c r="GZ28" s="109"/>
      <c r="HA28" s="109"/>
      <c r="HB28" s="109"/>
      <c r="HC28" s="109"/>
      <c r="HD28" s="109"/>
      <c r="HE28" s="109"/>
      <c r="HF28" s="109"/>
      <c r="HG28" s="109"/>
      <c r="HH28" s="109"/>
      <c r="HI28" s="109"/>
      <c r="HJ28" s="109"/>
      <c r="HK28" s="109"/>
      <c r="HL28" s="109"/>
      <c r="HM28" s="109"/>
      <c r="HN28" s="109"/>
      <c r="HO28" s="109"/>
      <c r="HP28" s="109"/>
      <c r="HQ28" s="109"/>
      <c r="HR28" s="109"/>
      <c r="HS28" s="109"/>
      <c r="HT28" s="109"/>
      <c r="HU28" s="109"/>
      <c r="HV28" s="109"/>
      <c r="HW28" s="109"/>
      <c r="HX28" s="109"/>
      <c r="HY28" s="109"/>
      <c r="HZ28" s="109"/>
      <c r="IA28" s="109"/>
      <c r="IB28" s="109"/>
      <c r="IC28" s="109"/>
      <c r="ID28" s="109"/>
      <c r="IE28" s="109"/>
      <c r="IF28" s="109"/>
      <c r="IG28" s="109"/>
      <c r="IH28" s="109"/>
      <c r="II28" s="109"/>
      <c r="IJ28" s="109"/>
      <c r="IK28" s="109"/>
      <c r="IL28" s="109"/>
      <c r="IM28" s="109"/>
      <c r="IN28" s="109"/>
      <c r="IO28" s="109"/>
      <c r="IP28" s="109"/>
      <c r="IQ28" s="109"/>
      <c r="IR28" s="109"/>
      <c r="IS28" s="1"/>
      <c r="IT28" s="1"/>
      <c r="IU28" s="1"/>
    </row>
    <row r="29" spans="1:18" s="33" customFormat="1" ht="21" customHeight="1">
      <c r="A29" s="80" t="s">
        <v>50</v>
      </c>
      <c r="B29" s="80">
        <f>B22+B23+B24+B25+B27</f>
        <v>1916</v>
      </c>
      <c r="C29" s="64"/>
      <c r="D29" s="64"/>
      <c r="E29" s="64"/>
      <c r="F29" s="64"/>
      <c r="G29" s="64"/>
      <c r="H29" s="74">
        <f t="shared" si="2"/>
        <v>0</v>
      </c>
      <c r="I29" s="64"/>
      <c r="J29" s="64"/>
      <c r="K29" s="64"/>
      <c r="L29" s="103"/>
      <c r="M29" s="64"/>
      <c r="N29" s="104"/>
      <c r="O29" s="64"/>
      <c r="P29" s="64"/>
      <c r="Q29" s="64"/>
      <c r="R29" s="64"/>
    </row>
  </sheetData>
  <sheetProtection/>
  <protectedRanges>
    <protectedRange sqref="P18:Q18 P12:Q17 O12:O13 O15 O17:O19 O21:O22 O26:O27 P19:Q27 P10:Q10" name="区域3"/>
    <protectedRange sqref="J12:L27 J10:L10" name="区域2"/>
    <protectedRange sqref="C12:F27 C10:F10" name="区域1"/>
    <protectedRange sqref="A2:R3" name="区域4"/>
    <protectedRange sqref="N12:N27 N10" name="区域3_1"/>
  </protectedRanges>
  <mergeCells count="18">
    <mergeCell ref="A2:R2"/>
    <mergeCell ref="A3:D3"/>
    <mergeCell ref="F3:H3"/>
    <mergeCell ref="N3:R3"/>
    <mergeCell ref="C4:G4"/>
    <mergeCell ref="I4:L4"/>
    <mergeCell ref="M4:Q4"/>
    <mergeCell ref="C5:D5"/>
    <mergeCell ref="E5:G5"/>
    <mergeCell ref="J5:K5"/>
    <mergeCell ref="N5:Q5"/>
    <mergeCell ref="A4:A7"/>
    <mergeCell ref="B4:B6"/>
    <mergeCell ref="H4:H6"/>
    <mergeCell ref="I5:I6"/>
    <mergeCell ref="L5:L6"/>
    <mergeCell ref="M5:M6"/>
    <mergeCell ref="R4:R6"/>
  </mergeCells>
  <printOptions horizontalCentered="1"/>
  <pageMargins left="0.39" right="0.39" top="0.43" bottom="0.2" header="0.28" footer="0.12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5"/>
  <sheetViews>
    <sheetView tabSelected="1" zoomScale="70" zoomScaleNormal="70" workbookViewId="0" topLeftCell="A4">
      <selection activeCell="R6" sqref="R6:R25"/>
    </sheetView>
  </sheetViews>
  <sheetFormatPr defaultColWidth="9.00390625" defaultRowHeight="14.25"/>
  <cols>
    <col min="1" max="1" width="9.00390625" style="33" customWidth="1"/>
    <col min="2" max="2" width="10.125" style="33" customWidth="1"/>
    <col min="3" max="3" width="7.875" style="33" customWidth="1"/>
    <col min="4" max="17" width="6.50390625" style="33" customWidth="1"/>
    <col min="18" max="18" width="10.125" style="33" customWidth="1"/>
    <col min="19" max="28" width="7.75390625" style="33" customWidth="1"/>
    <col min="29" max="16384" width="9.00390625" style="33" customWidth="1"/>
  </cols>
  <sheetData>
    <row r="1" ht="24" customHeight="1">
      <c r="A1" s="33" t="s">
        <v>51</v>
      </c>
    </row>
    <row r="2" spans="1:28" ht="43.5" customHeight="1">
      <c r="A2" s="34" t="s">
        <v>52</v>
      </c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</row>
    <row r="3" spans="1:28" ht="31.5" customHeight="1">
      <c r="A3" s="4"/>
      <c r="B3" s="36" t="s">
        <v>53</v>
      </c>
      <c r="C3" s="6" t="s">
        <v>54</v>
      </c>
      <c r="D3" s="6"/>
      <c r="E3" s="6" t="s">
        <v>54</v>
      </c>
      <c r="F3" s="6"/>
      <c r="G3" s="6" t="s">
        <v>54</v>
      </c>
      <c r="H3" s="6"/>
      <c r="I3" s="6"/>
      <c r="J3" s="6"/>
      <c r="K3" s="6" t="s">
        <v>54</v>
      </c>
      <c r="L3" s="6"/>
      <c r="M3" s="6"/>
      <c r="N3" s="6"/>
      <c r="O3" s="6"/>
      <c r="P3" s="6"/>
      <c r="Q3" s="7"/>
      <c r="R3" s="36" t="s">
        <v>55</v>
      </c>
      <c r="S3" s="6" t="s">
        <v>54</v>
      </c>
      <c r="T3" s="6"/>
      <c r="U3" s="6" t="s">
        <v>54</v>
      </c>
      <c r="V3" s="6"/>
      <c r="W3" s="6" t="s">
        <v>54</v>
      </c>
      <c r="X3" s="6"/>
      <c r="Y3" s="6"/>
      <c r="Z3" s="6"/>
      <c r="AA3" s="6" t="s">
        <v>54</v>
      </c>
      <c r="AB3" s="7"/>
    </row>
    <row r="4" spans="1:28" ht="36">
      <c r="A4" s="4"/>
      <c r="B4" s="37"/>
      <c r="C4" s="9" t="s">
        <v>56</v>
      </c>
      <c r="D4" s="9" t="s">
        <v>57</v>
      </c>
      <c r="E4" s="9" t="s">
        <v>58</v>
      </c>
      <c r="F4" s="9" t="s">
        <v>59</v>
      </c>
      <c r="G4" s="9" t="s">
        <v>60</v>
      </c>
      <c r="H4" s="9" t="s">
        <v>61</v>
      </c>
      <c r="I4" s="9" t="s">
        <v>62</v>
      </c>
      <c r="J4" s="9" t="s">
        <v>63</v>
      </c>
      <c r="K4" s="9" t="s">
        <v>64</v>
      </c>
      <c r="L4" s="9" t="s">
        <v>65</v>
      </c>
      <c r="M4" s="9" t="s">
        <v>66</v>
      </c>
      <c r="N4" s="9" t="s">
        <v>67</v>
      </c>
      <c r="O4" s="9" t="s">
        <v>68</v>
      </c>
      <c r="P4" s="9" t="s">
        <v>69</v>
      </c>
      <c r="Q4" s="10" t="s">
        <v>70</v>
      </c>
      <c r="R4" s="37"/>
      <c r="S4" s="9" t="s">
        <v>71</v>
      </c>
      <c r="T4" s="9" t="s">
        <v>57</v>
      </c>
      <c r="U4" s="9" t="s">
        <v>58</v>
      </c>
      <c r="V4" s="9" t="s">
        <v>59</v>
      </c>
      <c r="W4" s="9" t="s">
        <v>60</v>
      </c>
      <c r="X4" s="9" t="s">
        <v>61</v>
      </c>
      <c r="Y4" s="9" t="s">
        <v>62</v>
      </c>
      <c r="Z4" s="9" t="s">
        <v>63</v>
      </c>
      <c r="AA4" s="9" t="s">
        <v>11</v>
      </c>
      <c r="AB4" s="10" t="s">
        <v>72</v>
      </c>
    </row>
    <row r="5" spans="1:28" ht="30" customHeight="1">
      <c r="A5" s="11" t="s">
        <v>29</v>
      </c>
      <c r="B5" s="38">
        <f>C5+D5</f>
        <v>3236</v>
      </c>
      <c r="C5" s="39">
        <f aca="true" t="shared" si="0" ref="C5:Q5">SUM(C6:C25)</f>
        <v>981</v>
      </c>
      <c r="D5" s="39">
        <f t="shared" si="0"/>
        <v>2255</v>
      </c>
      <c r="E5" s="39">
        <f t="shared" si="0"/>
        <v>2841</v>
      </c>
      <c r="F5" s="39">
        <f t="shared" si="0"/>
        <v>392</v>
      </c>
      <c r="G5" s="39">
        <f t="shared" si="0"/>
        <v>1714</v>
      </c>
      <c r="H5" s="39">
        <f t="shared" si="0"/>
        <v>20</v>
      </c>
      <c r="I5" s="39">
        <f t="shared" si="0"/>
        <v>22</v>
      </c>
      <c r="J5" s="39">
        <f t="shared" si="0"/>
        <v>1480</v>
      </c>
      <c r="K5" s="39">
        <f t="shared" si="0"/>
        <v>72</v>
      </c>
      <c r="L5" s="39">
        <f t="shared" si="0"/>
        <v>2408</v>
      </c>
      <c r="M5" s="39">
        <f t="shared" si="0"/>
        <v>45</v>
      </c>
      <c r="N5" s="39">
        <f t="shared" si="0"/>
        <v>5</v>
      </c>
      <c r="O5" s="39">
        <f t="shared" si="0"/>
        <v>1</v>
      </c>
      <c r="P5" s="39">
        <f t="shared" si="0"/>
        <v>2</v>
      </c>
      <c r="Q5" s="42">
        <f t="shared" si="0"/>
        <v>503</v>
      </c>
      <c r="R5" s="43">
        <f>S5+T5</f>
        <v>276.3932</v>
      </c>
      <c r="S5" s="44">
        <f>SUM(S6:S25)</f>
        <v>88.2477</v>
      </c>
      <c r="T5" s="44">
        <f aca="true" t="shared" si="1" ref="T5:AB5">SUM(T6:T25)</f>
        <v>188.1455</v>
      </c>
      <c r="U5" s="44">
        <f t="shared" si="1"/>
        <v>274.95320000000004</v>
      </c>
      <c r="V5" s="44">
        <f t="shared" si="1"/>
        <v>1.4400000000000004</v>
      </c>
      <c r="W5" s="44">
        <f t="shared" si="1"/>
        <v>177.7032</v>
      </c>
      <c r="X5" s="44">
        <f t="shared" si="1"/>
        <v>2.74</v>
      </c>
      <c r="Y5" s="44">
        <f t="shared" si="1"/>
        <v>2.4000000000000004</v>
      </c>
      <c r="Z5" s="44">
        <f t="shared" si="1"/>
        <v>93.55</v>
      </c>
      <c r="AA5" s="44">
        <f t="shared" si="1"/>
        <v>251.71320000000003</v>
      </c>
      <c r="AB5" s="44">
        <f t="shared" si="1"/>
        <v>24.680000000000003</v>
      </c>
    </row>
    <row r="6" spans="1:28" s="1" customFormat="1" ht="30" customHeight="1">
      <c r="A6" s="16" t="s">
        <v>30</v>
      </c>
      <c r="B6" s="17">
        <v>240</v>
      </c>
      <c r="C6" s="40">
        <v>117</v>
      </c>
      <c r="D6" s="40">
        <v>123</v>
      </c>
      <c r="E6" s="40">
        <v>240</v>
      </c>
      <c r="F6" s="40">
        <v>0</v>
      </c>
      <c r="G6" s="40">
        <v>187</v>
      </c>
      <c r="H6" s="40">
        <v>2</v>
      </c>
      <c r="I6" s="40">
        <v>2</v>
      </c>
      <c r="J6" s="40">
        <v>49</v>
      </c>
      <c r="K6" s="40">
        <v>0</v>
      </c>
      <c r="L6" s="40">
        <v>240</v>
      </c>
      <c r="M6" s="40">
        <v>0</v>
      </c>
      <c r="N6" s="40">
        <v>0</v>
      </c>
      <c r="O6" s="40">
        <v>0</v>
      </c>
      <c r="P6" s="40">
        <v>0</v>
      </c>
      <c r="Q6" s="45">
        <v>0</v>
      </c>
      <c r="R6" s="46">
        <f aca="true" t="shared" si="2" ref="R6:R11">S6+T6</f>
        <v>37.379999999999995</v>
      </c>
      <c r="S6" s="30">
        <v>18</v>
      </c>
      <c r="T6" s="30">
        <v>19.38</v>
      </c>
      <c r="U6" s="30">
        <v>37.38</v>
      </c>
      <c r="V6" s="30">
        <v>0</v>
      </c>
      <c r="W6" s="30">
        <v>28.76</v>
      </c>
      <c r="X6" s="30">
        <v>0.4</v>
      </c>
      <c r="Y6" s="30">
        <v>0.38</v>
      </c>
      <c r="Z6" s="30">
        <v>7.839999999999994</v>
      </c>
      <c r="AA6" s="30">
        <v>37.38</v>
      </c>
      <c r="AB6" s="31">
        <v>0</v>
      </c>
    </row>
    <row r="7" spans="1:28" s="1" customFormat="1" ht="30" customHeight="1">
      <c r="A7" s="21" t="s">
        <v>31</v>
      </c>
      <c r="B7" s="17">
        <v>23</v>
      </c>
      <c r="C7" s="40">
        <v>3</v>
      </c>
      <c r="D7" s="40">
        <v>20</v>
      </c>
      <c r="E7" s="40">
        <v>23</v>
      </c>
      <c r="F7" s="40">
        <v>0</v>
      </c>
      <c r="G7" s="40">
        <v>23</v>
      </c>
      <c r="H7" s="40">
        <v>0</v>
      </c>
      <c r="I7" s="40">
        <v>0</v>
      </c>
      <c r="J7" s="40">
        <v>0</v>
      </c>
      <c r="K7" s="40">
        <v>0</v>
      </c>
      <c r="L7" s="40">
        <v>23</v>
      </c>
      <c r="M7" s="40">
        <v>0</v>
      </c>
      <c r="N7" s="40">
        <v>0</v>
      </c>
      <c r="O7" s="40">
        <v>0</v>
      </c>
      <c r="P7" s="40">
        <v>0</v>
      </c>
      <c r="Q7" s="45">
        <v>0</v>
      </c>
      <c r="R7" s="46">
        <f t="shared" si="2"/>
        <v>0.87</v>
      </c>
      <c r="S7" s="30">
        <v>0.03</v>
      </c>
      <c r="T7" s="30">
        <v>0.84</v>
      </c>
      <c r="U7" s="30">
        <v>0.87</v>
      </c>
      <c r="V7" s="30">
        <v>0</v>
      </c>
      <c r="W7" s="30">
        <v>0.87</v>
      </c>
      <c r="X7" s="30">
        <v>0</v>
      </c>
      <c r="Y7" s="30">
        <v>0</v>
      </c>
      <c r="Z7" s="30">
        <v>0</v>
      </c>
      <c r="AA7" s="30">
        <v>0.87</v>
      </c>
      <c r="AB7" s="31">
        <v>0</v>
      </c>
    </row>
    <row r="8" spans="1:28" s="1" customFormat="1" ht="30" customHeight="1">
      <c r="A8" s="21" t="s">
        <v>32</v>
      </c>
      <c r="B8" s="17">
        <v>0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5">
        <v>0</v>
      </c>
      <c r="R8" s="46">
        <f t="shared" si="2"/>
        <v>0</v>
      </c>
      <c r="S8" s="30">
        <v>0</v>
      </c>
      <c r="T8" s="30">
        <v>0</v>
      </c>
      <c r="U8" s="30">
        <v>0</v>
      </c>
      <c r="V8" s="30">
        <v>0</v>
      </c>
      <c r="W8" s="30">
        <v>0</v>
      </c>
      <c r="X8" s="30">
        <v>0</v>
      </c>
      <c r="Y8" s="30">
        <v>0</v>
      </c>
      <c r="Z8" s="30">
        <v>0</v>
      </c>
      <c r="AA8" s="30">
        <v>0</v>
      </c>
      <c r="AB8" s="31">
        <v>0</v>
      </c>
    </row>
    <row r="9" spans="1:28" s="1" customFormat="1" ht="30" customHeight="1">
      <c r="A9" s="16" t="s">
        <v>33</v>
      </c>
      <c r="B9" s="17">
        <v>296</v>
      </c>
      <c r="C9" s="40">
        <v>89</v>
      </c>
      <c r="D9" s="40">
        <v>207</v>
      </c>
      <c r="E9" s="40">
        <v>296</v>
      </c>
      <c r="F9" s="40">
        <v>0</v>
      </c>
      <c r="G9" s="40">
        <v>213</v>
      </c>
      <c r="H9" s="40">
        <v>0</v>
      </c>
      <c r="I9" s="40">
        <v>0</v>
      </c>
      <c r="J9" s="40">
        <v>83</v>
      </c>
      <c r="K9" s="40">
        <v>62</v>
      </c>
      <c r="L9" s="40">
        <v>21</v>
      </c>
      <c r="M9" s="40">
        <v>26</v>
      </c>
      <c r="N9" s="40">
        <v>0</v>
      </c>
      <c r="O9" s="40">
        <v>0</v>
      </c>
      <c r="P9" s="40">
        <v>0</v>
      </c>
      <c r="Q9" s="45">
        <v>187</v>
      </c>
      <c r="R9" s="46">
        <f t="shared" si="2"/>
        <v>32.9</v>
      </c>
      <c r="S9" s="30">
        <v>10.6</v>
      </c>
      <c r="T9" s="30">
        <v>22.3</v>
      </c>
      <c r="U9" s="30">
        <v>32.9</v>
      </c>
      <c r="V9" s="30">
        <v>0</v>
      </c>
      <c r="W9" s="30">
        <v>25.6</v>
      </c>
      <c r="X9" s="30">
        <v>0</v>
      </c>
      <c r="Y9" s="30">
        <v>0</v>
      </c>
      <c r="Z9" s="30">
        <v>7.3</v>
      </c>
      <c r="AA9" s="30">
        <v>32.9</v>
      </c>
      <c r="AB9" s="31">
        <v>0</v>
      </c>
    </row>
    <row r="10" spans="1:28" s="1" customFormat="1" ht="30" customHeight="1">
      <c r="A10" s="16" t="s">
        <v>34</v>
      </c>
      <c r="B10" s="17">
        <v>172</v>
      </c>
      <c r="C10" s="40">
        <v>85</v>
      </c>
      <c r="D10" s="40">
        <v>87</v>
      </c>
      <c r="E10" s="40">
        <v>171</v>
      </c>
      <c r="F10" s="40">
        <v>1</v>
      </c>
      <c r="G10" s="40">
        <v>0</v>
      </c>
      <c r="H10" s="40">
        <v>0</v>
      </c>
      <c r="I10" s="40">
        <v>0</v>
      </c>
      <c r="J10" s="40">
        <v>172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5">
        <v>172</v>
      </c>
      <c r="R10" s="46">
        <f t="shared" si="2"/>
        <v>15.87</v>
      </c>
      <c r="S10" s="30">
        <v>5.35</v>
      </c>
      <c r="T10" s="30">
        <v>10.52</v>
      </c>
      <c r="U10" s="30">
        <v>15.67</v>
      </c>
      <c r="V10" s="30">
        <v>0.199999999999999</v>
      </c>
      <c r="W10" s="30">
        <v>0</v>
      </c>
      <c r="X10" s="30">
        <v>0</v>
      </c>
      <c r="Y10" s="30">
        <v>0</v>
      </c>
      <c r="Z10" s="30">
        <v>15.87</v>
      </c>
      <c r="AA10" s="30">
        <v>0</v>
      </c>
      <c r="AB10" s="31">
        <v>15.87</v>
      </c>
    </row>
    <row r="11" spans="1:28" s="1" customFormat="1" ht="30" customHeight="1">
      <c r="A11" s="16" t="s">
        <v>35</v>
      </c>
      <c r="B11" s="17">
        <v>325</v>
      </c>
      <c r="C11" s="40">
        <v>78</v>
      </c>
      <c r="D11" s="40">
        <v>247</v>
      </c>
      <c r="E11" s="40">
        <v>0</v>
      </c>
      <c r="F11" s="40">
        <v>325</v>
      </c>
      <c r="G11" s="40">
        <v>157</v>
      </c>
      <c r="H11" s="40">
        <v>0</v>
      </c>
      <c r="I11" s="40">
        <v>0</v>
      </c>
      <c r="J11" s="40">
        <v>168</v>
      </c>
      <c r="K11" s="40">
        <v>0</v>
      </c>
      <c r="L11" s="40">
        <v>325</v>
      </c>
      <c r="M11" s="40">
        <v>0</v>
      </c>
      <c r="N11" s="40">
        <v>0</v>
      </c>
      <c r="O11" s="40">
        <v>0</v>
      </c>
      <c r="P11" s="40">
        <v>0</v>
      </c>
      <c r="Q11" s="45">
        <v>0</v>
      </c>
      <c r="R11" s="46">
        <f t="shared" si="2"/>
        <v>30</v>
      </c>
      <c r="S11" s="30">
        <v>8.3</v>
      </c>
      <c r="T11" s="30">
        <v>21.7</v>
      </c>
      <c r="U11" s="30">
        <v>30</v>
      </c>
      <c r="V11" s="30">
        <v>0</v>
      </c>
      <c r="W11" s="30">
        <v>30</v>
      </c>
      <c r="X11" s="30">
        <v>0</v>
      </c>
      <c r="Y11" s="30">
        <v>0</v>
      </c>
      <c r="Z11" s="30">
        <v>0</v>
      </c>
      <c r="AA11" s="30">
        <v>30</v>
      </c>
      <c r="AB11" s="31">
        <v>0</v>
      </c>
    </row>
    <row r="12" spans="1:28" s="1" customFormat="1" ht="30" customHeight="1">
      <c r="A12" s="16" t="s">
        <v>36</v>
      </c>
      <c r="B12" s="17">
        <v>82</v>
      </c>
      <c r="C12" s="40">
        <v>26</v>
      </c>
      <c r="D12" s="40">
        <v>56</v>
      </c>
      <c r="E12" s="40">
        <v>82</v>
      </c>
      <c r="F12" s="40">
        <v>0</v>
      </c>
      <c r="G12" s="40">
        <v>69</v>
      </c>
      <c r="H12" s="40">
        <v>0</v>
      </c>
      <c r="I12" s="40">
        <v>6</v>
      </c>
      <c r="J12" s="40">
        <v>7</v>
      </c>
      <c r="K12" s="40">
        <v>0</v>
      </c>
      <c r="L12" s="40">
        <v>82</v>
      </c>
      <c r="M12" s="40">
        <v>0</v>
      </c>
      <c r="N12" s="40">
        <v>0</v>
      </c>
      <c r="O12" s="40">
        <v>0</v>
      </c>
      <c r="P12" s="40">
        <v>0</v>
      </c>
      <c r="Q12" s="45">
        <v>0</v>
      </c>
      <c r="R12" s="46">
        <f aca="true" t="shared" si="3" ref="R12:R25">S12+T12</f>
        <v>5.1</v>
      </c>
      <c r="S12" s="30">
        <v>1.39</v>
      </c>
      <c r="T12" s="30">
        <v>3.71</v>
      </c>
      <c r="U12" s="30">
        <v>5.1</v>
      </c>
      <c r="V12" s="30">
        <v>0</v>
      </c>
      <c r="W12" s="30">
        <v>4.23</v>
      </c>
      <c r="X12" s="30">
        <v>0</v>
      </c>
      <c r="Y12" s="30">
        <v>0.15</v>
      </c>
      <c r="Z12" s="30">
        <v>0.7199999999999992</v>
      </c>
      <c r="AA12" s="30">
        <v>5.1</v>
      </c>
      <c r="AB12" s="31">
        <v>0</v>
      </c>
    </row>
    <row r="13" spans="1:28" s="1" customFormat="1" ht="30" customHeight="1">
      <c r="A13" s="16" t="s">
        <v>37</v>
      </c>
      <c r="B13" s="17">
        <v>116</v>
      </c>
      <c r="C13" s="40">
        <v>28</v>
      </c>
      <c r="D13" s="40">
        <v>88</v>
      </c>
      <c r="E13" s="40">
        <v>96</v>
      </c>
      <c r="F13" s="40">
        <v>20</v>
      </c>
      <c r="G13" s="40">
        <v>0</v>
      </c>
      <c r="H13" s="40">
        <v>0</v>
      </c>
      <c r="I13" s="40">
        <v>0</v>
      </c>
      <c r="J13" s="40">
        <v>116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5">
        <v>116</v>
      </c>
      <c r="R13" s="46">
        <f t="shared" si="3"/>
        <v>3.29</v>
      </c>
      <c r="S13" s="30">
        <v>0.9</v>
      </c>
      <c r="T13" s="30">
        <v>2.39</v>
      </c>
      <c r="U13" s="30">
        <v>2.99</v>
      </c>
      <c r="V13" s="30">
        <v>0.2999999999999998</v>
      </c>
      <c r="W13" s="30">
        <v>0</v>
      </c>
      <c r="X13" s="30">
        <v>0</v>
      </c>
      <c r="Y13" s="30">
        <v>0</v>
      </c>
      <c r="Z13" s="30">
        <v>3.29</v>
      </c>
      <c r="AA13" s="30">
        <v>0</v>
      </c>
      <c r="AB13" s="31">
        <v>3.29</v>
      </c>
    </row>
    <row r="14" spans="1:28" s="1" customFormat="1" ht="30" customHeight="1">
      <c r="A14" s="16" t="s">
        <v>38</v>
      </c>
      <c r="B14" s="17">
        <v>28</v>
      </c>
      <c r="C14" s="40">
        <v>9</v>
      </c>
      <c r="D14" s="40">
        <v>19</v>
      </c>
      <c r="E14" s="40">
        <v>0</v>
      </c>
      <c r="F14" s="40">
        <v>28</v>
      </c>
      <c r="G14" s="40">
        <v>19</v>
      </c>
      <c r="H14" s="40">
        <v>0</v>
      </c>
      <c r="I14" s="40">
        <v>0</v>
      </c>
      <c r="J14" s="40">
        <v>9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5">
        <v>28</v>
      </c>
      <c r="R14" s="46">
        <f t="shared" si="3"/>
        <v>2.79</v>
      </c>
      <c r="S14" s="30">
        <v>0.9</v>
      </c>
      <c r="T14" s="30">
        <v>1.89</v>
      </c>
      <c r="U14" s="30">
        <v>2.79</v>
      </c>
      <c r="V14" s="30">
        <v>0</v>
      </c>
      <c r="W14" s="30">
        <v>1.9</v>
      </c>
      <c r="X14" s="30">
        <v>0</v>
      </c>
      <c r="Y14" s="30">
        <v>0</v>
      </c>
      <c r="Z14" s="30">
        <v>0.89</v>
      </c>
      <c r="AA14" s="30">
        <v>0</v>
      </c>
      <c r="AB14" s="31">
        <v>2.79</v>
      </c>
    </row>
    <row r="15" spans="1:28" s="1" customFormat="1" ht="30" customHeight="1">
      <c r="A15" s="16" t="s">
        <v>39</v>
      </c>
      <c r="B15" s="17">
        <v>38</v>
      </c>
      <c r="C15" s="40">
        <v>12</v>
      </c>
      <c r="D15" s="40">
        <v>26</v>
      </c>
      <c r="E15" s="40">
        <v>38</v>
      </c>
      <c r="F15" s="40">
        <v>0</v>
      </c>
      <c r="G15" s="40">
        <v>38</v>
      </c>
      <c r="H15" s="40">
        <v>0</v>
      </c>
      <c r="I15" s="40">
        <v>0</v>
      </c>
      <c r="J15" s="40">
        <v>0</v>
      </c>
      <c r="K15" s="40">
        <v>0</v>
      </c>
      <c r="L15" s="40">
        <v>38</v>
      </c>
      <c r="M15" s="40">
        <v>0</v>
      </c>
      <c r="N15" s="40">
        <v>0</v>
      </c>
      <c r="O15" s="40">
        <v>0</v>
      </c>
      <c r="P15" s="40">
        <v>0</v>
      </c>
      <c r="Q15" s="45">
        <v>0</v>
      </c>
      <c r="R15" s="46">
        <f t="shared" si="3"/>
        <v>4.42</v>
      </c>
      <c r="S15" s="30">
        <v>1.56</v>
      </c>
      <c r="T15" s="30">
        <v>2.86</v>
      </c>
      <c r="U15" s="30">
        <v>4.42</v>
      </c>
      <c r="V15" s="30">
        <v>0</v>
      </c>
      <c r="W15" s="30">
        <v>4.42</v>
      </c>
      <c r="X15" s="30">
        <v>0</v>
      </c>
      <c r="Y15" s="30">
        <v>0</v>
      </c>
      <c r="Z15" s="30">
        <v>0</v>
      </c>
      <c r="AA15" s="30">
        <v>4.42</v>
      </c>
      <c r="AB15" s="31">
        <v>0</v>
      </c>
    </row>
    <row r="16" spans="1:28" s="1" customFormat="1" ht="30" customHeight="1">
      <c r="A16" s="16" t="s">
        <v>40</v>
      </c>
      <c r="B16" s="17">
        <v>290</v>
      </c>
      <c r="C16" s="40">
        <v>93</v>
      </c>
      <c r="D16" s="40">
        <v>197</v>
      </c>
      <c r="E16" s="40">
        <v>275</v>
      </c>
      <c r="F16" s="40">
        <v>15</v>
      </c>
      <c r="G16" s="40">
        <v>72</v>
      </c>
      <c r="H16" s="40">
        <v>0</v>
      </c>
      <c r="I16" s="40">
        <v>0</v>
      </c>
      <c r="J16" s="40">
        <v>218</v>
      </c>
      <c r="K16" s="40">
        <v>0</v>
      </c>
      <c r="L16" s="40">
        <v>290</v>
      </c>
      <c r="M16" s="40">
        <v>0</v>
      </c>
      <c r="N16" s="40">
        <v>0</v>
      </c>
      <c r="O16" s="40">
        <v>0</v>
      </c>
      <c r="P16" s="40">
        <v>0</v>
      </c>
      <c r="Q16" s="45">
        <v>0</v>
      </c>
      <c r="R16" s="46">
        <f t="shared" si="3"/>
        <v>12.83</v>
      </c>
      <c r="S16" s="30">
        <v>5.73</v>
      </c>
      <c r="T16" s="30">
        <v>7.1</v>
      </c>
      <c r="U16" s="30">
        <v>12.2</v>
      </c>
      <c r="V16" s="30">
        <v>0.6300000000000008</v>
      </c>
      <c r="W16" s="30">
        <v>2.22</v>
      </c>
      <c r="X16" s="30">
        <v>0</v>
      </c>
      <c r="Y16" s="30">
        <v>0</v>
      </c>
      <c r="Z16" s="30">
        <v>10.61</v>
      </c>
      <c r="AA16" s="30">
        <v>12.83</v>
      </c>
      <c r="AB16" s="31">
        <v>0</v>
      </c>
    </row>
    <row r="17" spans="1:28" s="1" customFormat="1" ht="30" customHeight="1">
      <c r="A17" s="16" t="s">
        <v>41</v>
      </c>
      <c r="B17" s="17">
        <v>5</v>
      </c>
      <c r="C17" s="40">
        <v>3</v>
      </c>
      <c r="D17" s="40">
        <v>2</v>
      </c>
      <c r="E17" s="40">
        <v>5</v>
      </c>
      <c r="F17" s="40">
        <v>0</v>
      </c>
      <c r="G17" s="40">
        <v>0</v>
      </c>
      <c r="H17" s="40">
        <v>0</v>
      </c>
      <c r="I17" s="40">
        <v>0</v>
      </c>
      <c r="J17" s="40">
        <v>5</v>
      </c>
      <c r="K17" s="40">
        <v>0</v>
      </c>
      <c r="L17" s="40">
        <v>5</v>
      </c>
      <c r="M17" s="40">
        <v>0</v>
      </c>
      <c r="N17" s="40">
        <v>0</v>
      </c>
      <c r="O17" s="40">
        <v>0</v>
      </c>
      <c r="P17" s="40">
        <v>0</v>
      </c>
      <c r="Q17" s="45">
        <v>0</v>
      </c>
      <c r="R17" s="46">
        <f t="shared" si="3"/>
        <v>0.30000000000000004</v>
      </c>
      <c r="S17" s="30">
        <v>0.2</v>
      </c>
      <c r="T17" s="30">
        <v>0.1</v>
      </c>
      <c r="U17" s="30">
        <v>0.3</v>
      </c>
      <c r="V17" s="30">
        <v>0</v>
      </c>
      <c r="W17" s="30">
        <v>0</v>
      </c>
      <c r="X17" s="30">
        <v>0</v>
      </c>
      <c r="Y17" s="30">
        <v>0</v>
      </c>
      <c r="Z17" s="30">
        <v>0.30000000000000004</v>
      </c>
      <c r="AA17" s="30">
        <v>0</v>
      </c>
      <c r="AB17" s="31">
        <v>0.30000000000000004</v>
      </c>
    </row>
    <row r="18" spans="1:28" s="1" customFormat="1" ht="30" customHeight="1">
      <c r="A18" s="16" t="s">
        <v>42</v>
      </c>
      <c r="B18" s="17">
        <v>49</v>
      </c>
      <c r="C18" s="40">
        <v>5</v>
      </c>
      <c r="D18" s="40">
        <v>44</v>
      </c>
      <c r="E18" s="40">
        <v>46</v>
      </c>
      <c r="F18" s="40">
        <v>0</v>
      </c>
      <c r="G18" s="40">
        <v>40</v>
      </c>
      <c r="H18" s="40">
        <v>0</v>
      </c>
      <c r="I18" s="40">
        <v>0</v>
      </c>
      <c r="J18" s="40">
        <v>9</v>
      </c>
      <c r="K18" s="40">
        <v>0</v>
      </c>
      <c r="L18" s="40">
        <v>49</v>
      </c>
      <c r="M18" s="40">
        <v>0</v>
      </c>
      <c r="N18" s="40">
        <v>0</v>
      </c>
      <c r="O18" s="40">
        <v>0</v>
      </c>
      <c r="P18" s="40">
        <v>0</v>
      </c>
      <c r="Q18" s="45">
        <v>0</v>
      </c>
      <c r="R18" s="46">
        <f t="shared" si="3"/>
        <v>2.42</v>
      </c>
      <c r="S18" s="30">
        <v>0.23</v>
      </c>
      <c r="T18" s="30">
        <v>2.19</v>
      </c>
      <c r="U18" s="30">
        <v>2.3</v>
      </c>
      <c r="V18" s="30">
        <v>0.1200000000000001</v>
      </c>
      <c r="W18" s="30">
        <v>2</v>
      </c>
      <c r="X18" s="30">
        <v>0</v>
      </c>
      <c r="Y18" s="30">
        <v>0</v>
      </c>
      <c r="Z18" s="30">
        <v>0.41999999999999993</v>
      </c>
      <c r="AA18" s="30">
        <v>0</v>
      </c>
      <c r="AB18" s="31">
        <v>2.42</v>
      </c>
    </row>
    <row r="19" spans="1:28" s="1" customFormat="1" ht="30" customHeight="1">
      <c r="A19" s="16" t="s">
        <v>43</v>
      </c>
      <c r="B19" s="17">
        <v>1124</v>
      </c>
      <c r="C19" s="40">
        <v>317</v>
      </c>
      <c r="D19" s="40">
        <v>807</v>
      </c>
      <c r="E19" s="40">
        <v>1121</v>
      </c>
      <c r="F19" s="40">
        <v>3</v>
      </c>
      <c r="G19" s="40">
        <v>501</v>
      </c>
      <c r="H19" s="40">
        <v>13</v>
      </c>
      <c r="I19" s="40">
        <v>4</v>
      </c>
      <c r="J19" s="40">
        <v>606</v>
      </c>
      <c r="K19" s="40">
        <v>2</v>
      </c>
      <c r="L19" s="40">
        <v>1104</v>
      </c>
      <c r="M19" s="40">
        <v>15</v>
      </c>
      <c r="N19" s="40">
        <v>0</v>
      </c>
      <c r="O19" s="40">
        <v>1</v>
      </c>
      <c r="P19" s="40">
        <v>2</v>
      </c>
      <c r="Q19" s="45">
        <v>0</v>
      </c>
      <c r="R19" s="46">
        <f t="shared" si="3"/>
        <v>89.22</v>
      </c>
      <c r="S19" s="30">
        <v>24.81</v>
      </c>
      <c r="T19" s="30">
        <v>64.41</v>
      </c>
      <c r="U19" s="30">
        <v>89.04</v>
      </c>
      <c r="V19" s="30">
        <v>0.18</v>
      </c>
      <c r="W19" s="30">
        <v>42.72</v>
      </c>
      <c r="X19" s="30">
        <v>1.97</v>
      </c>
      <c r="Y19" s="30">
        <v>0.9</v>
      </c>
      <c r="Z19" s="30">
        <v>43.63</v>
      </c>
      <c r="AA19" s="30">
        <v>89.22</v>
      </c>
      <c r="AB19" s="31">
        <v>0</v>
      </c>
    </row>
    <row r="20" spans="1:28" s="1" customFormat="1" ht="30" customHeight="1">
      <c r="A20" s="16" t="s">
        <v>44</v>
      </c>
      <c r="B20" s="17">
        <v>0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5">
        <v>0</v>
      </c>
      <c r="R20" s="46">
        <f t="shared" si="3"/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1">
        <v>0</v>
      </c>
    </row>
    <row r="21" spans="1:28" s="1" customFormat="1" ht="30" customHeight="1">
      <c r="A21" s="16" t="s">
        <v>45</v>
      </c>
      <c r="B21" s="17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5">
        <v>0</v>
      </c>
      <c r="R21" s="46">
        <f t="shared" si="3"/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1">
        <v>0</v>
      </c>
    </row>
    <row r="22" spans="1:28" s="1" customFormat="1" ht="30" customHeight="1">
      <c r="A22" s="16" t="s">
        <v>46</v>
      </c>
      <c r="B22" s="17">
        <v>200</v>
      </c>
      <c r="C22" s="40">
        <v>20</v>
      </c>
      <c r="D22" s="40">
        <v>180</v>
      </c>
      <c r="E22" s="40">
        <v>200</v>
      </c>
      <c r="F22" s="40">
        <v>0</v>
      </c>
      <c r="G22" s="40">
        <v>182</v>
      </c>
      <c r="H22" s="40">
        <v>1</v>
      </c>
      <c r="I22" s="40">
        <v>4</v>
      </c>
      <c r="J22" s="40">
        <v>13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5">
        <v>0</v>
      </c>
      <c r="R22" s="46">
        <f t="shared" si="3"/>
        <v>14.58</v>
      </c>
      <c r="S22" s="30">
        <v>1.31</v>
      </c>
      <c r="T22" s="30">
        <v>13.27</v>
      </c>
      <c r="U22" s="30">
        <v>14.58</v>
      </c>
      <c r="V22" s="30">
        <v>0</v>
      </c>
      <c r="W22" s="30">
        <v>13.17</v>
      </c>
      <c r="X22" s="30">
        <v>0.08</v>
      </c>
      <c r="Y22" s="30">
        <v>0.27</v>
      </c>
      <c r="Z22" s="30">
        <v>1.06</v>
      </c>
      <c r="AA22" s="30">
        <v>14.58</v>
      </c>
      <c r="AB22" s="31">
        <v>0</v>
      </c>
    </row>
    <row r="23" spans="1:28" s="1" customFormat="1" ht="30" customHeight="1">
      <c r="A23" s="16" t="s">
        <v>47</v>
      </c>
      <c r="B23" s="17">
        <v>94</v>
      </c>
      <c r="C23" s="40">
        <v>46</v>
      </c>
      <c r="D23" s="40">
        <v>48</v>
      </c>
      <c r="E23" s="40">
        <v>94</v>
      </c>
      <c r="F23" s="40">
        <v>0</v>
      </c>
      <c r="G23" s="40">
        <v>77</v>
      </c>
      <c r="H23" s="40">
        <v>1</v>
      </c>
      <c r="I23" s="40">
        <v>0</v>
      </c>
      <c r="J23" s="40">
        <v>16</v>
      </c>
      <c r="K23" s="40">
        <v>1</v>
      </c>
      <c r="L23" s="40">
        <v>92</v>
      </c>
      <c r="M23" s="40">
        <v>0</v>
      </c>
      <c r="N23" s="40">
        <v>1</v>
      </c>
      <c r="O23" s="40">
        <v>0</v>
      </c>
      <c r="P23" s="40">
        <v>0</v>
      </c>
      <c r="Q23" s="45">
        <v>0</v>
      </c>
      <c r="R23" s="46">
        <f t="shared" si="3"/>
        <v>7.11</v>
      </c>
      <c r="S23" s="30">
        <v>2.99</v>
      </c>
      <c r="T23" s="30">
        <v>4.12</v>
      </c>
      <c r="U23" s="30">
        <v>7.1</v>
      </c>
      <c r="V23" s="30">
        <v>0.010000000000000675</v>
      </c>
      <c r="W23" s="30">
        <v>5.94</v>
      </c>
      <c r="X23" s="30">
        <v>0.05</v>
      </c>
      <c r="Y23" s="30">
        <v>0</v>
      </c>
      <c r="Z23" s="30">
        <v>1.1199999999999999</v>
      </c>
      <c r="AA23" s="30">
        <v>7.1</v>
      </c>
      <c r="AB23" s="31">
        <v>0.010000000000000675</v>
      </c>
    </row>
    <row r="24" spans="1:28" s="1" customFormat="1" ht="30" customHeight="1">
      <c r="A24" s="16" t="s">
        <v>48</v>
      </c>
      <c r="B24" s="17">
        <v>141</v>
      </c>
      <c r="C24" s="40">
        <v>47</v>
      </c>
      <c r="D24" s="40">
        <v>94</v>
      </c>
      <c r="E24" s="40">
        <v>141</v>
      </c>
      <c r="F24" s="40">
        <v>0</v>
      </c>
      <c r="G24" s="40">
        <v>124</v>
      </c>
      <c r="H24" s="40">
        <v>2</v>
      </c>
      <c r="I24" s="40">
        <v>6</v>
      </c>
      <c r="J24" s="40">
        <v>9</v>
      </c>
      <c r="K24" s="40">
        <v>7</v>
      </c>
      <c r="L24" s="40">
        <v>126</v>
      </c>
      <c r="M24" s="40">
        <v>4</v>
      </c>
      <c r="N24" s="40">
        <v>4</v>
      </c>
      <c r="O24" s="40">
        <v>0</v>
      </c>
      <c r="P24" s="40">
        <v>0</v>
      </c>
      <c r="Q24" s="45">
        <v>0</v>
      </c>
      <c r="R24" s="46">
        <f t="shared" si="3"/>
        <v>16.0732</v>
      </c>
      <c r="S24" s="30">
        <v>5.6477</v>
      </c>
      <c r="T24" s="30">
        <v>10.4255</v>
      </c>
      <c r="U24" s="30">
        <v>16.0732</v>
      </c>
      <c r="V24" s="30">
        <v>0</v>
      </c>
      <c r="W24" s="30">
        <v>14.7332</v>
      </c>
      <c r="X24" s="30">
        <v>0.14</v>
      </c>
      <c r="Y24" s="30">
        <v>0.7</v>
      </c>
      <c r="Z24" s="30">
        <v>0.5</v>
      </c>
      <c r="AA24" s="30">
        <v>16.0732</v>
      </c>
      <c r="AB24" s="31">
        <v>0</v>
      </c>
    </row>
    <row r="25" spans="1:28" s="1" customFormat="1" ht="30" customHeight="1">
      <c r="A25" s="16" t="s">
        <v>49</v>
      </c>
      <c r="B25" s="22">
        <v>13</v>
      </c>
      <c r="C25" s="41">
        <v>3</v>
      </c>
      <c r="D25" s="41">
        <v>10</v>
      </c>
      <c r="E25" s="41">
        <v>13</v>
      </c>
      <c r="F25" s="41">
        <v>0</v>
      </c>
      <c r="G25" s="41">
        <v>12</v>
      </c>
      <c r="H25" s="41">
        <v>1</v>
      </c>
      <c r="I25" s="41">
        <v>0</v>
      </c>
      <c r="J25" s="41">
        <v>0</v>
      </c>
      <c r="K25" s="41">
        <v>0</v>
      </c>
      <c r="L25" s="41">
        <v>13</v>
      </c>
      <c r="M25" s="41">
        <v>0</v>
      </c>
      <c r="N25" s="41">
        <v>0</v>
      </c>
      <c r="O25" s="41">
        <v>0</v>
      </c>
      <c r="P25" s="41">
        <v>0</v>
      </c>
      <c r="Q25" s="47">
        <v>0</v>
      </c>
      <c r="R25" s="46">
        <f t="shared" si="3"/>
        <v>1.24</v>
      </c>
      <c r="S25" s="48">
        <v>0.3</v>
      </c>
      <c r="T25" s="48">
        <v>0.94</v>
      </c>
      <c r="U25" s="48">
        <v>1.24</v>
      </c>
      <c r="V25" s="48">
        <v>0</v>
      </c>
      <c r="W25" s="48">
        <v>1.14</v>
      </c>
      <c r="X25" s="48">
        <v>0.1</v>
      </c>
      <c r="Y25" s="48">
        <v>0</v>
      </c>
      <c r="Z25" s="48">
        <v>8.326672684688674E-17</v>
      </c>
      <c r="AA25" s="48">
        <v>1.24</v>
      </c>
      <c r="AB25" s="32">
        <v>0</v>
      </c>
    </row>
  </sheetData>
  <sheetProtection/>
  <protectedRanges>
    <protectedRange sqref="A2" name="区域7"/>
    <protectedRange sqref="AA6" name="区域6_1"/>
    <protectedRange sqref="W6:Y6" name="区域5_1"/>
    <protectedRange sqref="S6:U6" name="区域4_1"/>
    <protectedRange sqref="K6:P6" name="区域3_1"/>
    <protectedRange sqref="G6:I6" name="区域2_1"/>
    <protectedRange sqref="C6:E6" name="区域1_1"/>
    <protectedRange sqref="AA24" name="区域6"/>
    <protectedRange sqref="S24:U24" name="区域4"/>
  </protectedRanges>
  <mergeCells count="12">
    <mergeCell ref="A2:AB2"/>
    <mergeCell ref="C3:D3"/>
    <mergeCell ref="E3:F3"/>
    <mergeCell ref="G3:J3"/>
    <mergeCell ref="K3:Q3"/>
    <mergeCell ref="S3:T3"/>
    <mergeCell ref="U3:V3"/>
    <mergeCell ref="W3:Z3"/>
    <mergeCell ref="AA3:AB3"/>
    <mergeCell ref="A3:A4"/>
    <mergeCell ref="B3:B4"/>
    <mergeCell ref="R3:R4"/>
  </mergeCells>
  <printOptions horizontalCentered="1"/>
  <pageMargins left="0.24" right="0.24" top="0.75" bottom="0.75" header="0.31" footer="0.31"/>
  <pageSetup horizontalDpi="600" verticalDpi="600" orientation="landscape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5"/>
  <sheetViews>
    <sheetView workbookViewId="0" topLeftCell="A1">
      <selection activeCell="H8" sqref="H8:H25"/>
    </sheetView>
  </sheetViews>
  <sheetFormatPr defaultColWidth="9.00390625" defaultRowHeight="14.25"/>
  <cols>
    <col min="1" max="1" width="9.375" style="1" customWidth="1"/>
    <col min="2" max="2" width="10.75390625" style="1" customWidth="1"/>
    <col min="3" max="3" width="7.75390625" style="1" customWidth="1"/>
    <col min="4" max="4" width="7.50390625" style="1" customWidth="1"/>
    <col min="5" max="6" width="9.00390625" style="1" customWidth="1"/>
    <col min="7" max="8" width="11.125" style="1" customWidth="1"/>
    <col min="9" max="9" width="7.25390625" style="1" customWidth="1"/>
    <col min="10" max="10" width="7.875" style="1" customWidth="1"/>
    <col min="11" max="11" width="8.25390625" style="1" customWidth="1"/>
    <col min="12" max="12" width="9.00390625" style="1" customWidth="1"/>
    <col min="13" max="13" width="10.75390625" style="1" customWidth="1"/>
    <col min="14" max="14" width="15.00390625" style="1" customWidth="1"/>
    <col min="15" max="16384" width="9.00390625" style="1" customWidth="1"/>
  </cols>
  <sheetData>
    <row r="1" ht="12.75" customHeight="1">
      <c r="A1" s="2" t="s">
        <v>73</v>
      </c>
    </row>
    <row r="2" spans="1:14" ht="27" customHeight="1">
      <c r="A2" s="3" t="s">
        <v>74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5" ht="24" customHeight="1">
      <c r="A3" s="4"/>
      <c r="B3" s="5" t="s">
        <v>75</v>
      </c>
      <c r="C3" s="6" t="s">
        <v>76</v>
      </c>
      <c r="D3" s="6"/>
      <c r="E3" s="6" t="s">
        <v>77</v>
      </c>
      <c r="F3" s="6"/>
      <c r="G3" s="7"/>
      <c r="H3" s="5" t="s">
        <v>78</v>
      </c>
      <c r="I3" s="6" t="s">
        <v>76</v>
      </c>
      <c r="J3" s="6"/>
      <c r="K3" s="6" t="s">
        <v>77</v>
      </c>
      <c r="L3" s="6"/>
      <c r="M3" s="7"/>
      <c r="N3" s="26" t="s">
        <v>79</v>
      </c>
      <c r="O3" s="27"/>
    </row>
    <row r="4" spans="1:15" ht="42" customHeight="1">
      <c r="A4" s="4"/>
      <c r="B4" s="8"/>
      <c r="C4" s="9" t="s">
        <v>80</v>
      </c>
      <c r="D4" s="9" t="s">
        <v>81</v>
      </c>
      <c r="E4" s="9" t="s">
        <v>82</v>
      </c>
      <c r="F4" s="9" t="s">
        <v>17</v>
      </c>
      <c r="G4" s="10" t="s">
        <v>83</v>
      </c>
      <c r="H4" s="8"/>
      <c r="I4" s="9" t="s">
        <v>80</v>
      </c>
      <c r="J4" s="9" t="s">
        <v>81</v>
      </c>
      <c r="K4" s="9" t="s">
        <v>82</v>
      </c>
      <c r="L4" s="9" t="s">
        <v>17</v>
      </c>
      <c r="M4" s="10" t="s">
        <v>83</v>
      </c>
      <c r="N4" s="28"/>
      <c r="O4" s="27"/>
    </row>
    <row r="5" spans="1:14" ht="21.75" customHeight="1">
      <c r="A5" s="11" t="s">
        <v>29</v>
      </c>
      <c r="B5" s="12">
        <f>C5+D5</f>
        <v>23</v>
      </c>
      <c r="C5" s="13">
        <f aca="true" t="shared" si="0" ref="C5:G5">SUM(C6:C25)</f>
        <v>23</v>
      </c>
      <c r="D5" s="13">
        <f t="shared" si="0"/>
        <v>0</v>
      </c>
      <c r="E5" s="13">
        <f t="shared" si="0"/>
        <v>3</v>
      </c>
      <c r="F5" s="13">
        <f t="shared" si="0"/>
        <v>9</v>
      </c>
      <c r="G5" s="14">
        <f t="shared" si="0"/>
        <v>11</v>
      </c>
      <c r="H5" s="15">
        <f>I5+J5</f>
        <v>29</v>
      </c>
      <c r="I5" s="13">
        <f aca="true" t="shared" si="1" ref="I5:M5">SUM(I6:I25)</f>
        <v>29</v>
      </c>
      <c r="J5" s="13">
        <f t="shared" si="1"/>
        <v>0</v>
      </c>
      <c r="K5" s="13">
        <f t="shared" si="1"/>
        <v>5</v>
      </c>
      <c r="L5" s="13">
        <f t="shared" si="1"/>
        <v>8.5</v>
      </c>
      <c r="M5" s="14">
        <f t="shared" si="1"/>
        <v>15.5</v>
      </c>
      <c r="N5" s="29">
        <f aca="true" t="shared" si="2" ref="N5:N25">H5/B5</f>
        <v>1.2608695652173914</v>
      </c>
    </row>
    <row r="6" spans="1:14" ht="19.5" customHeight="1">
      <c r="A6" s="16" t="s">
        <v>30</v>
      </c>
      <c r="B6" s="17">
        <v>0</v>
      </c>
      <c r="C6" s="18">
        <v>0</v>
      </c>
      <c r="D6" s="18">
        <v>0</v>
      </c>
      <c r="E6" s="18">
        <v>0</v>
      </c>
      <c r="F6" s="18">
        <v>0</v>
      </c>
      <c r="G6" s="19">
        <v>0</v>
      </c>
      <c r="H6" s="20">
        <v>0</v>
      </c>
      <c r="I6" s="30">
        <v>0</v>
      </c>
      <c r="J6" s="30">
        <v>0</v>
      </c>
      <c r="K6" s="30">
        <v>0</v>
      </c>
      <c r="L6" s="30">
        <v>0</v>
      </c>
      <c r="M6" s="31">
        <v>0</v>
      </c>
      <c r="N6" s="29" t="e">
        <f t="shared" si="2"/>
        <v>#DIV/0!</v>
      </c>
    </row>
    <row r="7" spans="1:14" ht="19.5" customHeight="1">
      <c r="A7" s="21" t="s">
        <v>31</v>
      </c>
      <c r="B7" s="17">
        <v>0</v>
      </c>
      <c r="C7" s="18">
        <v>0</v>
      </c>
      <c r="D7" s="18">
        <v>0</v>
      </c>
      <c r="E7" s="18">
        <v>0</v>
      </c>
      <c r="F7" s="18">
        <v>0</v>
      </c>
      <c r="G7" s="19">
        <v>0</v>
      </c>
      <c r="H7" s="20">
        <v>0</v>
      </c>
      <c r="I7" s="30">
        <v>0</v>
      </c>
      <c r="J7" s="30">
        <v>0</v>
      </c>
      <c r="K7" s="30">
        <v>0</v>
      </c>
      <c r="L7" s="30">
        <v>0</v>
      </c>
      <c r="M7" s="31">
        <v>0</v>
      </c>
      <c r="N7" s="29" t="e">
        <f t="shared" si="2"/>
        <v>#DIV/0!</v>
      </c>
    </row>
    <row r="8" spans="1:14" ht="19.5" customHeight="1">
      <c r="A8" s="21" t="s">
        <v>32</v>
      </c>
      <c r="B8" s="17">
        <v>0</v>
      </c>
      <c r="C8" s="18">
        <v>0</v>
      </c>
      <c r="D8" s="18">
        <v>0</v>
      </c>
      <c r="E8" s="18">
        <v>0</v>
      </c>
      <c r="F8" s="18">
        <v>0</v>
      </c>
      <c r="G8" s="19">
        <v>0</v>
      </c>
      <c r="H8" s="20">
        <v>0</v>
      </c>
      <c r="I8" s="30">
        <v>0</v>
      </c>
      <c r="J8" s="30">
        <v>0</v>
      </c>
      <c r="K8" s="30">
        <v>0</v>
      </c>
      <c r="L8" s="30">
        <v>0</v>
      </c>
      <c r="M8" s="31">
        <v>0</v>
      </c>
      <c r="N8" s="29" t="e">
        <f t="shared" si="2"/>
        <v>#DIV/0!</v>
      </c>
    </row>
    <row r="9" spans="1:14" ht="19.5" customHeight="1">
      <c r="A9" s="16" t="s">
        <v>33</v>
      </c>
      <c r="B9" s="17">
        <v>0</v>
      </c>
      <c r="C9" s="18">
        <v>0</v>
      </c>
      <c r="D9" s="18">
        <v>0</v>
      </c>
      <c r="E9" s="18">
        <v>0</v>
      </c>
      <c r="F9" s="18">
        <v>0</v>
      </c>
      <c r="G9" s="19">
        <v>0</v>
      </c>
      <c r="H9" s="20">
        <v>0</v>
      </c>
      <c r="I9" s="30">
        <v>0</v>
      </c>
      <c r="J9" s="30">
        <v>0</v>
      </c>
      <c r="K9" s="30">
        <v>0</v>
      </c>
      <c r="L9" s="30">
        <v>0</v>
      </c>
      <c r="M9" s="31">
        <v>0</v>
      </c>
      <c r="N9" s="29" t="e">
        <f t="shared" si="2"/>
        <v>#DIV/0!</v>
      </c>
    </row>
    <row r="10" spans="1:14" ht="19.5" customHeight="1">
      <c r="A10" s="16" t="s">
        <v>34</v>
      </c>
      <c r="B10" s="17">
        <v>0</v>
      </c>
      <c r="C10" s="18">
        <v>0</v>
      </c>
      <c r="D10" s="18">
        <v>0</v>
      </c>
      <c r="E10" s="18">
        <v>0</v>
      </c>
      <c r="F10" s="18">
        <v>0</v>
      </c>
      <c r="G10" s="19">
        <v>0</v>
      </c>
      <c r="H10" s="20">
        <v>0</v>
      </c>
      <c r="I10" s="30">
        <v>0</v>
      </c>
      <c r="J10" s="30">
        <v>0</v>
      </c>
      <c r="K10" s="30">
        <v>0</v>
      </c>
      <c r="L10" s="30">
        <v>0</v>
      </c>
      <c r="M10" s="31">
        <v>0</v>
      </c>
      <c r="N10" s="29" t="e">
        <f t="shared" si="2"/>
        <v>#DIV/0!</v>
      </c>
    </row>
    <row r="11" spans="1:14" ht="19.5" customHeight="1">
      <c r="A11" s="16" t="s">
        <v>35</v>
      </c>
      <c r="B11" s="17">
        <v>0</v>
      </c>
      <c r="C11" s="18">
        <v>0</v>
      </c>
      <c r="D11" s="18">
        <v>0</v>
      </c>
      <c r="E11" s="18">
        <v>0</v>
      </c>
      <c r="F11" s="18">
        <v>0</v>
      </c>
      <c r="G11" s="19">
        <v>0</v>
      </c>
      <c r="H11" s="20">
        <v>0</v>
      </c>
      <c r="I11" s="30">
        <v>0</v>
      </c>
      <c r="J11" s="30">
        <v>0</v>
      </c>
      <c r="K11" s="30">
        <v>0</v>
      </c>
      <c r="L11" s="30">
        <v>0</v>
      </c>
      <c r="M11" s="31">
        <v>0</v>
      </c>
      <c r="N11" s="29" t="e">
        <f t="shared" si="2"/>
        <v>#DIV/0!</v>
      </c>
    </row>
    <row r="12" spans="1:14" ht="19.5" customHeight="1">
      <c r="A12" s="16" t="s">
        <v>36</v>
      </c>
      <c r="B12" s="17">
        <v>0</v>
      </c>
      <c r="C12" s="18">
        <v>0</v>
      </c>
      <c r="D12" s="18">
        <v>0</v>
      </c>
      <c r="E12" s="18">
        <v>0</v>
      </c>
      <c r="F12" s="18">
        <v>0</v>
      </c>
      <c r="G12" s="19">
        <v>0</v>
      </c>
      <c r="H12" s="20">
        <v>0</v>
      </c>
      <c r="I12" s="30">
        <v>0</v>
      </c>
      <c r="J12" s="30">
        <v>0</v>
      </c>
      <c r="K12" s="30">
        <v>0</v>
      </c>
      <c r="L12" s="30">
        <v>0</v>
      </c>
      <c r="M12" s="31">
        <v>0</v>
      </c>
      <c r="N12" s="29" t="e">
        <f t="shared" si="2"/>
        <v>#DIV/0!</v>
      </c>
    </row>
    <row r="13" spans="1:14" ht="19.5" customHeight="1">
      <c r="A13" s="16" t="s">
        <v>37</v>
      </c>
      <c r="B13" s="17">
        <v>1</v>
      </c>
      <c r="C13" s="18">
        <v>1</v>
      </c>
      <c r="D13" s="18">
        <v>0</v>
      </c>
      <c r="E13" s="18">
        <v>1</v>
      </c>
      <c r="F13" s="18">
        <v>0</v>
      </c>
      <c r="G13" s="19">
        <v>0</v>
      </c>
      <c r="H13" s="20">
        <v>3</v>
      </c>
      <c r="I13" s="30">
        <v>3</v>
      </c>
      <c r="J13" s="30">
        <v>0</v>
      </c>
      <c r="K13" s="30">
        <v>0</v>
      </c>
      <c r="L13" s="30">
        <v>0</v>
      </c>
      <c r="M13" s="31">
        <v>3</v>
      </c>
      <c r="N13" s="29">
        <f t="shared" si="2"/>
        <v>3</v>
      </c>
    </row>
    <row r="14" spans="1:14" ht="19.5" customHeight="1">
      <c r="A14" s="16" t="s">
        <v>38</v>
      </c>
      <c r="B14" s="17">
        <v>1</v>
      </c>
      <c r="C14" s="18">
        <v>1</v>
      </c>
      <c r="D14" s="18">
        <v>0</v>
      </c>
      <c r="E14" s="18">
        <v>0</v>
      </c>
      <c r="F14" s="18">
        <v>1</v>
      </c>
      <c r="G14" s="19">
        <v>0</v>
      </c>
      <c r="H14" s="20">
        <v>1</v>
      </c>
      <c r="I14" s="30">
        <v>1</v>
      </c>
      <c r="J14" s="30">
        <v>0</v>
      </c>
      <c r="K14" s="30">
        <v>0</v>
      </c>
      <c r="L14" s="30">
        <v>1</v>
      </c>
      <c r="M14" s="31">
        <v>0</v>
      </c>
      <c r="N14" s="29">
        <f t="shared" si="2"/>
        <v>1</v>
      </c>
    </row>
    <row r="15" spans="1:14" ht="19.5" customHeight="1">
      <c r="A15" s="16" t="s">
        <v>39</v>
      </c>
      <c r="B15" s="17">
        <v>0</v>
      </c>
      <c r="C15" s="18">
        <v>0</v>
      </c>
      <c r="D15" s="18">
        <v>0</v>
      </c>
      <c r="E15" s="18">
        <v>0</v>
      </c>
      <c r="F15" s="18">
        <v>0</v>
      </c>
      <c r="G15" s="19">
        <v>0</v>
      </c>
      <c r="H15" s="20">
        <v>0</v>
      </c>
      <c r="I15" s="30">
        <v>0</v>
      </c>
      <c r="J15" s="30">
        <v>0</v>
      </c>
      <c r="K15" s="30">
        <v>0</v>
      </c>
      <c r="L15" s="30">
        <v>0</v>
      </c>
      <c r="M15" s="31">
        <v>0</v>
      </c>
      <c r="N15" s="29" t="e">
        <f t="shared" si="2"/>
        <v>#DIV/0!</v>
      </c>
    </row>
    <row r="16" spans="1:14" ht="19.5" customHeight="1">
      <c r="A16" s="16" t="s">
        <v>40</v>
      </c>
      <c r="B16" s="17">
        <v>1</v>
      </c>
      <c r="C16" s="18">
        <v>1</v>
      </c>
      <c r="D16" s="18">
        <v>0</v>
      </c>
      <c r="E16" s="18">
        <v>0</v>
      </c>
      <c r="F16" s="18">
        <v>0</v>
      </c>
      <c r="G16" s="19">
        <v>1</v>
      </c>
      <c r="H16" s="20">
        <v>2</v>
      </c>
      <c r="I16" s="30">
        <v>2</v>
      </c>
      <c r="J16" s="30">
        <v>0</v>
      </c>
      <c r="K16" s="30">
        <v>0</v>
      </c>
      <c r="L16" s="30">
        <v>0</v>
      </c>
      <c r="M16" s="31">
        <v>2</v>
      </c>
      <c r="N16" s="29">
        <f t="shared" si="2"/>
        <v>2</v>
      </c>
    </row>
    <row r="17" spans="1:14" ht="19.5" customHeight="1">
      <c r="A17" s="16" t="s">
        <v>41</v>
      </c>
      <c r="B17" s="17">
        <v>0</v>
      </c>
      <c r="C17" s="18">
        <v>0</v>
      </c>
      <c r="D17" s="18">
        <v>0</v>
      </c>
      <c r="E17" s="18">
        <v>0</v>
      </c>
      <c r="F17" s="18">
        <v>0</v>
      </c>
      <c r="G17" s="19">
        <v>0</v>
      </c>
      <c r="H17" s="20">
        <v>0</v>
      </c>
      <c r="I17" s="30">
        <v>0</v>
      </c>
      <c r="J17" s="30">
        <v>0</v>
      </c>
      <c r="K17" s="30">
        <v>0</v>
      </c>
      <c r="L17" s="30">
        <v>0</v>
      </c>
      <c r="M17" s="31">
        <v>0</v>
      </c>
      <c r="N17" s="29" t="e">
        <f t="shared" si="2"/>
        <v>#DIV/0!</v>
      </c>
    </row>
    <row r="18" spans="1:14" ht="19.5" customHeight="1">
      <c r="A18" s="16" t="s">
        <v>42</v>
      </c>
      <c r="B18" s="17">
        <v>0</v>
      </c>
      <c r="C18" s="18">
        <v>0</v>
      </c>
      <c r="D18" s="18">
        <v>0</v>
      </c>
      <c r="E18" s="18">
        <v>0</v>
      </c>
      <c r="F18" s="18">
        <v>0</v>
      </c>
      <c r="G18" s="19">
        <v>0</v>
      </c>
      <c r="H18" s="20">
        <v>0</v>
      </c>
      <c r="I18" s="18">
        <v>0</v>
      </c>
      <c r="J18" s="18">
        <v>0</v>
      </c>
      <c r="K18" s="18">
        <v>0</v>
      </c>
      <c r="L18" s="18">
        <v>0</v>
      </c>
      <c r="M18" s="31">
        <v>0</v>
      </c>
      <c r="N18" s="29" t="e">
        <f t="shared" si="2"/>
        <v>#DIV/0!</v>
      </c>
    </row>
    <row r="19" spans="1:14" ht="19.5" customHeight="1">
      <c r="A19" s="16" t="s">
        <v>43</v>
      </c>
      <c r="B19" s="17">
        <v>0</v>
      </c>
      <c r="C19" s="18">
        <v>0</v>
      </c>
      <c r="D19" s="18">
        <v>0</v>
      </c>
      <c r="E19" s="18">
        <v>0</v>
      </c>
      <c r="F19" s="18">
        <v>0</v>
      </c>
      <c r="G19" s="19">
        <v>0</v>
      </c>
      <c r="H19" s="20">
        <v>0</v>
      </c>
      <c r="I19" s="18">
        <v>0</v>
      </c>
      <c r="J19" s="18">
        <v>0</v>
      </c>
      <c r="K19" s="18">
        <v>0</v>
      </c>
      <c r="L19" s="18">
        <v>0</v>
      </c>
      <c r="M19" s="31">
        <v>0</v>
      </c>
      <c r="N19" s="29" t="e">
        <f t="shared" si="2"/>
        <v>#DIV/0!</v>
      </c>
    </row>
    <row r="20" spans="1:14" ht="19.5" customHeight="1">
      <c r="A20" s="16" t="s">
        <v>44</v>
      </c>
      <c r="B20" s="17">
        <v>8</v>
      </c>
      <c r="C20" s="18">
        <v>8</v>
      </c>
      <c r="D20" s="18">
        <v>0</v>
      </c>
      <c r="E20" s="18">
        <v>0</v>
      </c>
      <c r="F20" s="18">
        <v>3</v>
      </c>
      <c r="G20" s="19">
        <v>5</v>
      </c>
      <c r="H20" s="20">
        <v>9</v>
      </c>
      <c r="I20" s="18">
        <v>9</v>
      </c>
      <c r="J20" s="30">
        <v>0</v>
      </c>
      <c r="K20" s="30">
        <v>0</v>
      </c>
      <c r="L20" s="30">
        <v>3.5</v>
      </c>
      <c r="M20" s="31">
        <v>5.5</v>
      </c>
      <c r="N20" s="29">
        <f t="shared" si="2"/>
        <v>1.125</v>
      </c>
    </row>
    <row r="21" spans="1:14" ht="19.5" customHeight="1">
      <c r="A21" s="16" t="s">
        <v>45</v>
      </c>
      <c r="B21" s="17">
        <v>5</v>
      </c>
      <c r="C21" s="18">
        <v>5</v>
      </c>
      <c r="D21" s="18">
        <v>0</v>
      </c>
      <c r="E21" s="18">
        <v>0</v>
      </c>
      <c r="F21" s="18">
        <v>1</v>
      </c>
      <c r="G21" s="19">
        <v>4</v>
      </c>
      <c r="H21" s="20">
        <v>7</v>
      </c>
      <c r="I21" s="30">
        <v>7</v>
      </c>
      <c r="J21" s="30">
        <v>0</v>
      </c>
      <c r="K21" s="30">
        <v>3</v>
      </c>
      <c r="L21" s="30">
        <v>0</v>
      </c>
      <c r="M21" s="31">
        <v>4</v>
      </c>
      <c r="N21" s="29">
        <f t="shared" si="2"/>
        <v>1.4</v>
      </c>
    </row>
    <row r="22" spans="1:14" ht="19.5" customHeight="1">
      <c r="A22" s="16" t="s">
        <v>46</v>
      </c>
      <c r="B22" s="17">
        <v>5</v>
      </c>
      <c r="C22" s="18">
        <v>5</v>
      </c>
      <c r="D22" s="18">
        <v>0</v>
      </c>
      <c r="E22" s="18">
        <v>2</v>
      </c>
      <c r="F22" s="18">
        <v>3</v>
      </c>
      <c r="G22" s="19"/>
      <c r="H22" s="20">
        <v>5</v>
      </c>
      <c r="I22" s="30">
        <v>5</v>
      </c>
      <c r="J22" s="30">
        <v>0</v>
      </c>
      <c r="K22" s="30">
        <v>2</v>
      </c>
      <c r="L22" s="30">
        <v>3</v>
      </c>
      <c r="M22" s="31"/>
      <c r="N22" s="29">
        <f t="shared" si="2"/>
        <v>1</v>
      </c>
    </row>
    <row r="23" spans="1:14" ht="19.5" customHeight="1">
      <c r="A23" s="16" t="s">
        <v>47</v>
      </c>
      <c r="B23" s="17">
        <v>0</v>
      </c>
      <c r="C23" s="18">
        <v>0</v>
      </c>
      <c r="D23" s="18">
        <v>0</v>
      </c>
      <c r="E23" s="18">
        <v>0</v>
      </c>
      <c r="F23" s="18">
        <v>0</v>
      </c>
      <c r="G23" s="19">
        <v>0</v>
      </c>
      <c r="H23" s="20">
        <v>0</v>
      </c>
      <c r="I23" s="30">
        <v>0</v>
      </c>
      <c r="J23" s="30">
        <v>0</v>
      </c>
      <c r="K23" s="30">
        <v>0</v>
      </c>
      <c r="L23" s="30">
        <v>0</v>
      </c>
      <c r="M23" s="31">
        <v>0</v>
      </c>
      <c r="N23" s="29" t="e">
        <f t="shared" si="2"/>
        <v>#DIV/0!</v>
      </c>
    </row>
    <row r="24" spans="1:14" ht="19.5" customHeight="1">
      <c r="A24" s="16" t="s">
        <v>48</v>
      </c>
      <c r="B24" s="17">
        <v>2</v>
      </c>
      <c r="C24" s="18">
        <v>2</v>
      </c>
      <c r="D24" s="18">
        <v>0</v>
      </c>
      <c r="E24" s="18">
        <v>0</v>
      </c>
      <c r="F24" s="18">
        <v>1</v>
      </c>
      <c r="G24" s="19">
        <v>1</v>
      </c>
      <c r="H24" s="20">
        <v>2</v>
      </c>
      <c r="I24" s="30">
        <v>2</v>
      </c>
      <c r="J24" s="30">
        <v>0</v>
      </c>
      <c r="K24" s="30">
        <v>0</v>
      </c>
      <c r="L24" s="30">
        <v>1</v>
      </c>
      <c r="M24" s="31">
        <v>1</v>
      </c>
      <c r="N24" s="29">
        <f t="shared" si="2"/>
        <v>1</v>
      </c>
    </row>
    <row r="25" spans="1:14" ht="19.5" customHeight="1">
      <c r="A25" s="16" t="s">
        <v>49</v>
      </c>
      <c r="B25" s="22">
        <v>0</v>
      </c>
      <c r="C25" s="23">
        <v>0</v>
      </c>
      <c r="D25" s="23">
        <v>0</v>
      </c>
      <c r="E25" s="23">
        <v>0</v>
      </c>
      <c r="F25" s="23">
        <v>0</v>
      </c>
      <c r="G25" s="24">
        <v>0</v>
      </c>
      <c r="H25" s="25">
        <v>0</v>
      </c>
      <c r="I25" s="23">
        <v>0</v>
      </c>
      <c r="J25" s="23">
        <v>0</v>
      </c>
      <c r="K25" s="23">
        <v>0</v>
      </c>
      <c r="L25" s="23">
        <v>0</v>
      </c>
      <c r="M25" s="32">
        <v>0</v>
      </c>
      <c r="N25" s="29" t="e">
        <f t="shared" si="2"/>
        <v>#DIV/0!</v>
      </c>
    </row>
  </sheetData>
  <sheetProtection/>
  <protectedRanges>
    <protectedRange sqref="I6:L23 I25:L25" name="区域2"/>
    <protectedRange sqref="C6:F23 C25:F25" name="区域1"/>
    <protectedRange sqref="A2" name="区域3"/>
  </protectedRanges>
  <mergeCells count="10">
    <mergeCell ref="A2:N2"/>
    <mergeCell ref="C3:D3"/>
    <mergeCell ref="E3:G3"/>
    <mergeCell ref="I3:J3"/>
    <mergeCell ref="K3:M3"/>
    <mergeCell ref="A3:A4"/>
    <mergeCell ref="B3:B4"/>
    <mergeCell ref="H3:H4"/>
    <mergeCell ref="N3:N4"/>
    <mergeCell ref="O3:O4"/>
  </mergeCells>
  <printOptions horizontalCentered="1"/>
  <pageMargins left="0.35" right="0.35" top="0.47" bottom="0.59" header="0.39" footer="0.51"/>
  <pageSetup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2017-02-08T07:50:33Z</cp:lastPrinted>
  <dcterms:created xsi:type="dcterms:W3CDTF">2015-01-21T05:56:21Z</dcterms:created>
  <dcterms:modified xsi:type="dcterms:W3CDTF">2020-02-17T03:31:25Z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  <property fmtid="{D5CDD505-2E9C-101B-9397-08002B2CF9AE}" pid="4" name="KSORubyTemplate">
    <vt:lpwstr>14</vt:lpwstr>
  </property>
</Properties>
</file>