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65" activeTab="1"/>
  </bookViews>
  <sheets>
    <sheet name="临时救助工作月报表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'特别救助工作月报表'!$A$1:$N$25</definedName>
  </definedNames>
  <calcPr fullCalcOnLoad="1"/>
</workbook>
</file>

<file path=xl/sharedStrings.xml><?xml version="1.0" encoding="utf-8"?>
<sst xmlns="http://schemas.openxmlformats.org/spreadsheetml/2006/main" count="163" uniqueCount="84">
  <si>
    <t>表1</t>
  </si>
  <si>
    <t>赣州市2月临时救助工作报表</t>
  </si>
  <si>
    <t>填报人：</t>
  </si>
  <si>
    <t>审批领导：</t>
  </si>
  <si>
    <t>填报时间：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</si>
  <si>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</si>
  <si>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</si>
  <si>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</si>
  <si>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</si>
  <si>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</si>
  <si>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</si>
  <si>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</si>
  <si>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</si>
  <si>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</si>
  <si>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</si>
  <si>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</si>
  <si>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</si>
  <si>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</si>
  <si>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</si>
  <si>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</si>
  <si>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</si>
  <si>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</si>
  <si>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</si>
  <si>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</si>
  <si>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</si>
  <si>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</si>
  <si>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</si>
  <si>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</si>
  <si>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</si>
  <si>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合计</t>
  </si>
  <si>
    <t>章贡区</t>
  </si>
  <si>
    <t>经开区</t>
  </si>
  <si>
    <t>蓉江新区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</si>
  <si>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</si>
  <si>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</si>
  <si>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</si>
  <si>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</si>
  <si>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</si>
  <si>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</si>
  <si>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</si>
  <si>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</si>
  <si>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</si>
  <si>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</si>
  <si>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</si>
  <si>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</si>
  <si>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</si>
  <si>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</si>
  <si>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</si>
  <si>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</si>
  <si>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</si>
  <si>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5试县</t>
  </si>
  <si>
    <t>表2</t>
  </si>
  <si>
    <t>赣州市2月救急难工作报表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</si>
  <si>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</si>
  <si>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</si>
  <si>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</si>
  <si>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</si>
  <si>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</si>
  <si>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</si>
  <si>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</si>
  <si>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</si>
  <si>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</si>
  <si>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</si>
  <si>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</si>
  <si>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</si>
  <si>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</si>
  <si>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</si>
  <si>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</si>
  <si>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</si>
  <si>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</si>
  <si>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</si>
  <si>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</si>
  <si>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</si>
  <si>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>表3</t>
  </si>
  <si>
    <t>赣州市2月特别救助工作报表</t>
  </si>
  <si>
    <r>
      <t>1.救助对象</t>
    </r>
    <r>
      <rPr>
        <sz val="10"/>
        <rFont val="仿宋"/>
        <family val="3"/>
      </rPr>
      <t xml:space="preserve">
（人次）</t>
    </r>
  </si>
  <si>
    <t>按户籍属性</t>
  </si>
  <si>
    <t>按对象属性</t>
  </si>
  <si>
    <r>
      <t>2.救助资金</t>
    </r>
    <r>
      <rPr>
        <sz val="10"/>
        <rFont val="仿宋"/>
        <family val="3"/>
      </rPr>
      <t xml:space="preserve">
（万元）</t>
    </r>
  </si>
  <si>
    <r>
      <t>3.救助水平</t>
    </r>
    <r>
      <rPr>
        <sz val="10"/>
        <rFont val="仿宋"/>
        <family val="3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</si>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</sst>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;[Red]\-0.0\ "/>
    <numFmt numFmtId="178" formatCode="0.0_ "/>
    <numFmt numFmtId="179" formatCode="0.0;[Red]0.0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2"/>
      <name val="楷体"/>
      <family val="3"/>
    </font>
    <font>
      <sz val="18"/>
      <name val="华文中宋"/>
      <family val="0"/>
    </font>
    <font>
      <b/>
      <sz val="12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楷体"/>
      <family val="3"/>
    </font>
    <font>
      <b/>
      <sz val="10"/>
      <name val="楷体"/>
      <family val="3"/>
    </font>
    <font>
      <sz val="10"/>
      <name val="楷体"/>
      <family val="3"/>
    </font>
    <font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b/>
      <sz val="18"/>
      <name val="仿宋"/>
      <family val="3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5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3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5" applyNumberFormat="0" applyAlignment="0" applyProtection="0"/>
    <xf numFmtId="0" fontId="16" fillId="14" borderId="6" applyNumberFormat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2" fillId="10" borderId="0" applyNumberFormat="0" applyBorder="0" applyAlignment="0" applyProtection="0"/>
    <xf numFmtId="0" fontId="27" fillId="9" borderId="8" applyNumberFormat="0" applyAlignment="0" applyProtection="0"/>
    <xf numFmtId="0" fontId="24" fillId="3" borderId="5" applyNumberFormat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76" fontId="2" fillId="5" borderId="10" xfId="0" applyNumberFormat="1" applyFont="1" applyFill="1" applyBorder="1" applyAlignment="1">
      <alignment horizontal="center" vertical="center" wrapText="1"/>
    </xf>
    <xf numFmtId="176" fontId="2" fillId="5" borderId="11" xfId="0" applyNumberFormat="1" applyFont="1" applyFill="1" applyBorder="1" applyAlignment="1">
      <alignment horizontal="center" vertical="center" wrapText="1"/>
    </xf>
    <xf numFmtId="177" fontId="2" fillId="5" borderId="13" xfId="0" applyNumberFormat="1" applyFont="1" applyFill="1" applyBorder="1" applyAlignment="1">
      <alignment horizontal="center" vertical="center" wrapText="1"/>
    </xf>
    <xf numFmtId="176" fontId="6" fillId="0" borderId="12" xfId="40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2" fillId="5" borderId="10" xfId="0" applyNumberFormat="1" applyFont="1" applyFill="1" applyBorder="1" applyAlignment="1">
      <alignment horizontal="center" vertical="center" wrapText="1"/>
    </xf>
    <xf numFmtId="178" fontId="2" fillId="5" borderId="11" xfId="0" applyNumberFormat="1" applyFont="1" applyFill="1" applyBorder="1" applyAlignment="1">
      <alignment horizontal="center" vertical="center" wrapText="1"/>
    </xf>
    <xf numFmtId="177" fontId="2" fillId="5" borderId="17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5" borderId="13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177" fontId="10" fillId="5" borderId="13" xfId="0" applyNumberFormat="1" applyFont="1" applyFill="1" applyBorder="1" applyAlignment="1">
      <alignment horizontal="center" vertical="center" wrapText="1"/>
    </xf>
    <xf numFmtId="177" fontId="10" fillId="5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7" fontId="11" fillId="5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2" fillId="0" borderId="0" xfId="0" applyFont="1" applyAlignment="1">
      <alignment vertical="center"/>
    </xf>
    <xf numFmtId="179" fontId="0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NumberFormat="1" applyFont="1" applyFill="1" applyBorder="1" applyAlignment="1">
      <alignment horizontal="center" vertical="center" wrapText="1"/>
    </xf>
    <xf numFmtId="177" fontId="2" fillId="5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177" fontId="2" fillId="5" borderId="19" xfId="0" applyNumberFormat="1" applyFont="1" applyFill="1" applyBorder="1" applyAlignment="1">
      <alignment horizontal="center" vertical="center" wrapText="1"/>
    </xf>
    <xf numFmtId="177" fontId="2" fillId="5" borderId="20" xfId="0" applyNumberFormat="1" applyFont="1" applyFill="1" applyBorder="1" applyAlignment="1">
      <alignment horizontal="center" vertical="center" wrapText="1"/>
    </xf>
    <xf numFmtId="179" fontId="2" fillId="5" borderId="19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177" fontId="2" fillId="0" borderId="18" xfId="41" applyNumberFormat="1" applyFont="1" applyFill="1" applyBorder="1" applyAlignment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9" fontId="6" fillId="0" borderId="0" xfId="0" applyNumberFormat="1" applyFont="1" applyFill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177" fontId="2" fillId="5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2" fillId="0" borderId="2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79" fontId="13" fillId="0" borderId="0" xfId="0" applyNumberFormat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179" fontId="6" fillId="0" borderId="2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_1" xfId="40"/>
    <cellStyle name="常规_Sheet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9"/>
  <sheetViews>
    <sheetView view="pageBreakPreview" zoomScale="80" zoomScaleSheetLayoutView="80" zoomScalePageLayoutView="0" workbookViewId="0" topLeftCell="A2">
      <selection activeCell="P15" sqref="P15"/>
    </sheetView>
  </sheetViews>
  <sheetFormatPr defaultColWidth="8.75390625" defaultRowHeight="14.25"/>
  <cols>
    <col min="1" max="1" width="8.375" style="20" customWidth="1"/>
    <col min="2" max="2" width="10.125" style="20" customWidth="1"/>
    <col min="3" max="3" width="9.50390625" style="20" customWidth="1"/>
    <col min="4" max="4" width="8.50390625" style="20" customWidth="1"/>
    <col min="5" max="5" width="8.875" style="20" customWidth="1"/>
    <col min="6" max="6" width="8.125" style="20" customWidth="1"/>
    <col min="7" max="7" width="9.25390625" style="20" customWidth="1"/>
    <col min="8" max="8" width="8.25390625" style="20" customWidth="1"/>
    <col min="9" max="9" width="8.375" style="20" customWidth="1"/>
    <col min="10" max="11" width="9.50390625" style="20" customWidth="1"/>
    <col min="12" max="12" width="9.50390625" style="40" customWidth="1"/>
    <col min="13" max="13" width="10.125" style="20" customWidth="1"/>
    <col min="14" max="14" width="7.375" style="41" customWidth="1"/>
    <col min="15" max="17" width="7.375" style="20" customWidth="1"/>
    <col min="18" max="18" width="13.00390625" style="20" customWidth="1"/>
    <col min="19" max="252" width="8.75390625" style="20" customWidth="1"/>
    <col min="253" max="255" width="8.75390625" style="1" customWidth="1"/>
  </cols>
  <sheetData>
    <row r="1" ht="15.75" customHeight="1">
      <c r="A1" s="20" t="s">
        <v>0</v>
      </c>
    </row>
    <row r="2" spans="1:18" ht="27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3"/>
      <c r="P2" s="73"/>
      <c r="Q2" s="73"/>
      <c r="R2" s="73"/>
    </row>
    <row r="3" spans="1:18" ht="19.5" customHeight="1">
      <c r="A3" s="75" t="s">
        <v>2</v>
      </c>
      <c r="B3" s="76"/>
      <c r="C3" s="76"/>
      <c r="D3" s="76"/>
      <c r="E3" s="42"/>
      <c r="F3" s="77" t="s">
        <v>3</v>
      </c>
      <c r="G3" s="77"/>
      <c r="H3" s="77"/>
      <c r="I3" s="56"/>
      <c r="J3" s="56"/>
      <c r="K3" s="56"/>
      <c r="L3" s="57"/>
      <c r="M3" s="56"/>
      <c r="N3" s="78" t="s">
        <v>4</v>
      </c>
      <c r="O3" s="77"/>
      <c r="P3" s="77"/>
      <c r="Q3" s="77"/>
      <c r="R3" s="77"/>
    </row>
    <row r="4" spans="1:18" ht="18.75" customHeight="1">
      <c r="A4" s="96"/>
      <c r="B4" s="99" t="s">
        <v>5</v>
      </c>
      <c r="C4" s="79"/>
      <c r="D4" s="79"/>
      <c r="E4" s="79"/>
      <c r="F4" s="79"/>
      <c r="G4" s="80"/>
      <c r="H4" s="102" t="s">
        <v>6</v>
      </c>
      <c r="I4" s="81"/>
      <c r="J4" s="82"/>
      <c r="K4" s="82"/>
      <c r="L4" s="83"/>
      <c r="M4" s="84" t="s">
        <v>7</v>
      </c>
      <c r="N4" s="85"/>
      <c r="O4" s="86"/>
      <c r="P4" s="86"/>
      <c r="Q4" s="87"/>
      <c r="R4" s="110" t="s">
        <v>8</v>
      </c>
    </row>
    <row r="5" spans="1:18" ht="18.75" customHeight="1">
      <c r="A5" s="97"/>
      <c r="B5" s="100"/>
      <c r="C5" s="88" t="s">
        <v>9</v>
      </c>
      <c r="D5" s="89"/>
      <c r="E5" s="90" t="s">
        <v>10</v>
      </c>
      <c r="F5" s="91"/>
      <c r="G5" s="92"/>
      <c r="H5" s="103"/>
      <c r="I5" s="105" t="s">
        <v>11</v>
      </c>
      <c r="J5" s="93"/>
      <c r="K5" s="88"/>
      <c r="L5" s="107" t="s">
        <v>12</v>
      </c>
      <c r="M5" s="109" t="s">
        <v>13</v>
      </c>
      <c r="N5" s="94" t="s">
        <v>14</v>
      </c>
      <c r="O5" s="89"/>
      <c r="P5" s="89"/>
      <c r="Q5" s="95"/>
      <c r="R5" s="111"/>
    </row>
    <row r="6" spans="1:18" ht="42" customHeight="1">
      <c r="A6" s="97"/>
      <c r="B6" s="101"/>
      <c r="C6" s="43" t="s">
        <v>15</v>
      </c>
      <c r="D6" s="3" t="s">
        <v>16</v>
      </c>
      <c r="E6" s="43" t="s">
        <v>17</v>
      </c>
      <c r="F6" s="43" t="s">
        <v>18</v>
      </c>
      <c r="G6" s="4" t="s">
        <v>19</v>
      </c>
      <c r="H6" s="104"/>
      <c r="I6" s="106"/>
      <c r="J6" s="59" t="s">
        <v>20</v>
      </c>
      <c r="K6" s="43" t="s">
        <v>21</v>
      </c>
      <c r="L6" s="108"/>
      <c r="M6" s="109"/>
      <c r="N6" s="58" t="s">
        <v>22</v>
      </c>
      <c r="O6" s="3" t="s">
        <v>23</v>
      </c>
      <c r="P6" s="3" t="s">
        <v>24</v>
      </c>
      <c r="Q6" s="4" t="s">
        <v>25</v>
      </c>
      <c r="R6" s="112"/>
    </row>
    <row r="7" spans="1:18" ht="25.5" customHeight="1">
      <c r="A7" s="98"/>
      <c r="B7" s="45" t="s">
        <v>26</v>
      </c>
      <c r="C7" s="43" t="s">
        <v>26</v>
      </c>
      <c r="D7" s="43" t="s">
        <v>26</v>
      </c>
      <c r="E7" s="43" t="s">
        <v>26</v>
      </c>
      <c r="F7" s="43" t="s">
        <v>26</v>
      </c>
      <c r="G7" s="46" t="s">
        <v>26</v>
      </c>
      <c r="H7" s="45" t="s">
        <v>27</v>
      </c>
      <c r="I7" s="43" t="s">
        <v>27</v>
      </c>
      <c r="J7" s="43" t="s">
        <v>27</v>
      </c>
      <c r="K7" s="43" t="s">
        <v>27</v>
      </c>
      <c r="L7" s="46" t="s">
        <v>27</v>
      </c>
      <c r="M7" s="45" t="s">
        <v>27</v>
      </c>
      <c r="N7" s="60" t="s">
        <v>27</v>
      </c>
      <c r="O7" s="43" t="s">
        <v>27</v>
      </c>
      <c r="P7" s="43" t="s">
        <v>27</v>
      </c>
      <c r="Q7" s="46" t="s">
        <v>27</v>
      </c>
      <c r="R7" s="69" t="s">
        <v>28</v>
      </c>
    </row>
    <row r="8" spans="1:252" s="39" customFormat="1" ht="22.5" customHeight="1">
      <c r="A8" s="5" t="s">
        <v>29</v>
      </c>
      <c r="B8" s="47">
        <f>C8+D8</f>
        <v>6512</v>
      </c>
      <c r="C8" s="48">
        <f>SUM(C9:C28)</f>
        <v>6487</v>
      </c>
      <c r="D8" s="48">
        <f>SUM(D9:D28)</f>
        <v>25</v>
      </c>
      <c r="E8" s="48">
        <f>SUM(E9:E28)</f>
        <v>2270</v>
      </c>
      <c r="F8" s="48">
        <f>SUM(F9:F28)</f>
        <v>109</v>
      </c>
      <c r="G8" s="48">
        <f>SUM(G9:G28)</f>
        <v>4133</v>
      </c>
      <c r="H8" s="49">
        <f>I8+L8</f>
        <v>713.1348999999999</v>
      </c>
      <c r="I8" s="61">
        <f>J8+K8</f>
        <v>713.1348999999999</v>
      </c>
      <c r="J8" s="61">
        <f>SUM(J9:J28)</f>
        <v>703.3448999999999</v>
      </c>
      <c r="K8" s="61">
        <f>SUM(K9:K28)</f>
        <v>9.79</v>
      </c>
      <c r="L8" s="62">
        <f aca="true" t="shared" si="0" ref="L8:Q8">SUM(L9:L28)</f>
        <v>0</v>
      </c>
      <c r="M8" s="61">
        <f t="shared" si="0"/>
        <v>719.3</v>
      </c>
      <c r="N8" s="63">
        <f t="shared" si="0"/>
        <v>518.605</v>
      </c>
      <c r="O8" s="61">
        <f t="shared" si="0"/>
        <v>200.695</v>
      </c>
      <c r="P8" s="61">
        <f t="shared" si="0"/>
        <v>0</v>
      </c>
      <c r="Q8" s="62">
        <f t="shared" si="0"/>
        <v>0</v>
      </c>
      <c r="R8" s="70">
        <f>I8*10000/B8</f>
        <v>1095.1088759213758</v>
      </c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</row>
    <row r="9" spans="1:255" s="39" customFormat="1" ht="22.5" customHeight="1">
      <c r="A9" s="10" t="s">
        <v>30</v>
      </c>
      <c r="B9" s="50">
        <v>258</v>
      </c>
      <c r="C9" s="51">
        <v>258</v>
      </c>
      <c r="D9" s="51">
        <v>0</v>
      </c>
      <c r="E9" s="51">
        <v>117</v>
      </c>
      <c r="F9" s="51">
        <v>8</v>
      </c>
      <c r="G9" s="52">
        <v>133</v>
      </c>
      <c r="H9" s="49">
        <v>42.956700000000005</v>
      </c>
      <c r="I9" s="61">
        <v>42.956700000000005</v>
      </c>
      <c r="J9" s="64">
        <v>42.956700000000005</v>
      </c>
      <c r="K9" s="24">
        <v>0</v>
      </c>
      <c r="L9" s="25">
        <v>0</v>
      </c>
      <c r="M9" s="65">
        <v>0</v>
      </c>
      <c r="N9" s="66">
        <v>0</v>
      </c>
      <c r="O9" s="64">
        <v>0</v>
      </c>
      <c r="P9" s="64">
        <v>0</v>
      </c>
      <c r="Q9" s="72">
        <v>0</v>
      </c>
      <c r="R9" s="70">
        <v>1664.9883720930234</v>
      </c>
      <c r="S9" s="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1"/>
      <c r="IT9" s="1"/>
      <c r="IU9" s="1"/>
    </row>
    <row r="10" spans="1:255" s="39" customFormat="1" ht="22.5" customHeight="1">
      <c r="A10" s="15" t="s">
        <v>31</v>
      </c>
      <c r="B10" s="50">
        <v>46</v>
      </c>
      <c r="C10" s="30">
        <v>44</v>
      </c>
      <c r="D10" s="30">
        <v>2</v>
      </c>
      <c r="E10" s="30">
        <v>8</v>
      </c>
      <c r="F10" s="30">
        <v>4</v>
      </c>
      <c r="G10" s="52">
        <v>34</v>
      </c>
      <c r="H10" s="49">
        <v>2.82</v>
      </c>
      <c r="I10" s="61">
        <v>2.82</v>
      </c>
      <c r="J10" s="24">
        <v>2.82</v>
      </c>
      <c r="K10" s="24">
        <v>0</v>
      </c>
      <c r="L10" s="25">
        <v>0</v>
      </c>
      <c r="M10" s="65">
        <v>2.82</v>
      </c>
      <c r="N10" s="66">
        <v>1.4049999999999998</v>
      </c>
      <c r="O10" s="24">
        <v>1.415</v>
      </c>
      <c r="P10" s="24">
        <v>0</v>
      </c>
      <c r="Q10" s="25">
        <v>0</v>
      </c>
      <c r="R10" s="70">
        <v>613.0434782608696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1"/>
      <c r="IT10" s="1"/>
      <c r="IU10" s="1"/>
    </row>
    <row r="11" spans="1:255" s="39" customFormat="1" ht="25.5" customHeight="1">
      <c r="A11" s="15" t="s">
        <v>32</v>
      </c>
      <c r="B11" s="50">
        <v>15</v>
      </c>
      <c r="C11" s="53">
        <v>15</v>
      </c>
      <c r="D11" s="53">
        <v>0</v>
      </c>
      <c r="E11" s="53">
        <v>6</v>
      </c>
      <c r="F11" s="53">
        <v>1</v>
      </c>
      <c r="G11" s="52">
        <v>8</v>
      </c>
      <c r="H11" s="49">
        <v>2.18</v>
      </c>
      <c r="I11" s="61">
        <v>2.18</v>
      </c>
      <c r="J11" s="24">
        <v>2.18</v>
      </c>
      <c r="K11" s="24">
        <v>0</v>
      </c>
      <c r="L11" s="25">
        <v>0</v>
      </c>
      <c r="M11" s="65">
        <v>2.18</v>
      </c>
      <c r="N11" s="66">
        <v>0</v>
      </c>
      <c r="O11" s="24">
        <v>2.18</v>
      </c>
      <c r="P11" s="24">
        <v>0</v>
      </c>
      <c r="Q11" s="25">
        <v>0</v>
      </c>
      <c r="R11" s="70">
        <v>1453.33333333333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1"/>
      <c r="IT11" s="1"/>
      <c r="IU11" s="1"/>
    </row>
    <row r="12" spans="1:255" s="39" customFormat="1" ht="22.5" customHeight="1">
      <c r="A12" s="10" t="s">
        <v>33</v>
      </c>
      <c r="B12" s="50">
        <v>419</v>
      </c>
      <c r="C12" s="53">
        <v>419</v>
      </c>
      <c r="D12" s="53">
        <v>0</v>
      </c>
      <c r="E12" s="53">
        <v>115</v>
      </c>
      <c r="F12" s="53">
        <v>17</v>
      </c>
      <c r="G12" s="52">
        <v>287</v>
      </c>
      <c r="H12" s="49">
        <v>48.4</v>
      </c>
      <c r="I12" s="61">
        <v>48.4</v>
      </c>
      <c r="J12" s="24">
        <v>48.4</v>
      </c>
      <c r="K12" s="24">
        <v>0</v>
      </c>
      <c r="L12" s="25">
        <v>0</v>
      </c>
      <c r="M12" s="65">
        <v>0</v>
      </c>
      <c r="N12" s="66">
        <v>0</v>
      </c>
      <c r="O12" s="24">
        <v>0</v>
      </c>
      <c r="P12" s="24">
        <v>0</v>
      </c>
      <c r="Q12" s="25">
        <v>0</v>
      </c>
      <c r="R12" s="70">
        <v>1155.13126491647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1"/>
      <c r="IT12" s="1"/>
      <c r="IU12" s="1"/>
    </row>
    <row r="13" spans="1:255" s="39" customFormat="1" ht="22.5" customHeight="1">
      <c r="A13" s="10" t="s">
        <v>34</v>
      </c>
      <c r="B13" s="50">
        <v>182</v>
      </c>
      <c r="C13" s="53">
        <v>181</v>
      </c>
      <c r="D13" s="53">
        <v>1</v>
      </c>
      <c r="E13" s="53">
        <v>82</v>
      </c>
      <c r="F13" s="53">
        <v>3</v>
      </c>
      <c r="G13" s="52">
        <v>97</v>
      </c>
      <c r="H13" s="49">
        <v>25.3</v>
      </c>
      <c r="I13" s="61">
        <v>25.3</v>
      </c>
      <c r="J13" s="24">
        <v>16.26</v>
      </c>
      <c r="K13" s="24">
        <v>9.04</v>
      </c>
      <c r="L13" s="25">
        <v>0</v>
      </c>
      <c r="M13" s="65">
        <v>301</v>
      </c>
      <c r="N13" s="66">
        <v>224</v>
      </c>
      <c r="O13" s="24">
        <v>77</v>
      </c>
      <c r="P13" s="24">
        <v>0</v>
      </c>
      <c r="Q13" s="25">
        <v>0</v>
      </c>
      <c r="R13" s="70">
        <v>1390.10989010989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1"/>
      <c r="IT13" s="1"/>
      <c r="IU13" s="1"/>
    </row>
    <row r="14" spans="1:255" s="39" customFormat="1" ht="22.5" customHeight="1">
      <c r="A14" s="10" t="s">
        <v>35</v>
      </c>
      <c r="B14" s="50">
        <v>326</v>
      </c>
      <c r="C14" s="30">
        <v>326</v>
      </c>
      <c r="D14" s="30">
        <v>0</v>
      </c>
      <c r="E14" s="30">
        <v>78</v>
      </c>
      <c r="F14" s="30">
        <v>0</v>
      </c>
      <c r="G14" s="54">
        <v>248</v>
      </c>
      <c r="H14" s="49">
        <v>30.3</v>
      </c>
      <c r="I14" s="61">
        <v>30.3</v>
      </c>
      <c r="J14" s="24">
        <v>30.3</v>
      </c>
      <c r="K14" s="24">
        <v>0</v>
      </c>
      <c r="L14" s="25">
        <v>0</v>
      </c>
      <c r="M14" s="65">
        <v>30.3</v>
      </c>
      <c r="N14" s="66">
        <v>0</v>
      </c>
      <c r="O14" s="24">
        <v>30.3</v>
      </c>
      <c r="P14" s="24">
        <v>0</v>
      </c>
      <c r="Q14" s="25">
        <v>0</v>
      </c>
      <c r="R14" s="70">
        <v>929.4478527607362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1"/>
      <c r="IT14" s="1"/>
      <c r="IU14" s="1"/>
    </row>
    <row r="15" spans="1:255" s="39" customFormat="1" ht="22.5" customHeight="1">
      <c r="A15" s="10" t="s">
        <v>36</v>
      </c>
      <c r="B15" s="50">
        <v>84</v>
      </c>
      <c r="C15" s="53">
        <v>84</v>
      </c>
      <c r="D15" s="53">
        <v>0</v>
      </c>
      <c r="E15" s="53">
        <v>26</v>
      </c>
      <c r="F15" s="53">
        <v>0</v>
      </c>
      <c r="G15" s="52">
        <v>58</v>
      </c>
      <c r="H15" s="49">
        <v>4.88</v>
      </c>
      <c r="I15" s="61">
        <v>4.88</v>
      </c>
      <c r="J15" s="24">
        <v>4.88</v>
      </c>
      <c r="K15" s="24">
        <v>0</v>
      </c>
      <c r="L15" s="25">
        <v>0</v>
      </c>
      <c r="M15" s="65">
        <v>90</v>
      </c>
      <c r="N15" s="66">
        <v>90</v>
      </c>
      <c r="O15" s="24">
        <v>0</v>
      </c>
      <c r="P15" s="24">
        <v>0</v>
      </c>
      <c r="Q15" s="25">
        <v>0</v>
      </c>
      <c r="R15" s="70">
        <v>580.952380952381</v>
      </c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1"/>
      <c r="IT15" s="1"/>
      <c r="IU15" s="1"/>
    </row>
    <row r="16" spans="1:255" s="39" customFormat="1" ht="22.5" customHeight="1">
      <c r="A16" s="10" t="s">
        <v>37</v>
      </c>
      <c r="B16" s="50">
        <v>181</v>
      </c>
      <c r="C16" s="30">
        <v>180</v>
      </c>
      <c r="D16" s="30">
        <v>1</v>
      </c>
      <c r="E16" s="30">
        <v>66</v>
      </c>
      <c r="F16" s="30">
        <v>2</v>
      </c>
      <c r="G16" s="54">
        <v>113</v>
      </c>
      <c r="H16" s="49">
        <v>23.2</v>
      </c>
      <c r="I16" s="61">
        <v>23.2</v>
      </c>
      <c r="J16" s="24">
        <v>23.2</v>
      </c>
      <c r="K16" s="24">
        <v>0</v>
      </c>
      <c r="L16" s="25">
        <v>0</v>
      </c>
      <c r="M16" s="65">
        <v>0</v>
      </c>
      <c r="N16" s="66">
        <v>0</v>
      </c>
      <c r="O16" s="24">
        <v>0</v>
      </c>
      <c r="P16" s="24">
        <v>0</v>
      </c>
      <c r="Q16" s="25">
        <v>0</v>
      </c>
      <c r="R16" s="70">
        <v>1281.767955801105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1"/>
      <c r="IT16" s="1"/>
      <c r="IU16" s="1"/>
    </row>
    <row r="17" spans="1:255" s="39" customFormat="1" ht="22.5" customHeight="1">
      <c r="A17" s="10" t="s">
        <v>38</v>
      </c>
      <c r="B17" s="50">
        <v>36</v>
      </c>
      <c r="C17" s="53">
        <v>36</v>
      </c>
      <c r="D17" s="53">
        <v>0</v>
      </c>
      <c r="E17" s="53">
        <v>22</v>
      </c>
      <c r="F17" s="53">
        <v>1</v>
      </c>
      <c r="G17" s="52">
        <v>13</v>
      </c>
      <c r="H17" s="49">
        <v>5.64</v>
      </c>
      <c r="I17" s="61">
        <v>5.64</v>
      </c>
      <c r="J17" s="24">
        <v>5.64</v>
      </c>
      <c r="K17" s="24">
        <v>0</v>
      </c>
      <c r="L17" s="25">
        <v>0</v>
      </c>
      <c r="M17" s="65">
        <v>0</v>
      </c>
      <c r="N17" s="66">
        <v>0</v>
      </c>
      <c r="O17" s="24">
        <v>0</v>
      </c>
      <c r="P17" s="24">
        <v>0</v>
      </c>
      <c r="Q17" s="25">
        <v>0</v>
      </c>
      <c r="R17" s="70">
        <v>1566.66666666667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1"/>
      <c r="IT17" s="1"/>
      <c r="IU17" s="1"/>
    </row>
    <row r="18" spans="1:255" s="39" customFormat="1" ht="22.5" customHeight="1">
      <c r="A18" s="10" t="s">
        <v>39</v>
      </c>
      <c r="B18" s="50">
        <v>119</v>
      </c>
      <c r="C18" s="30">
        <v>119</v>
      </c>
      <c r="D18" s="30">
        <v>0</v>
      </c>
      <c r="E18" s="30">
        <v>24</v>
      </c>
      <c r="F18" s="30">
        <v>0</v>
      </c>
      <c r="G18" s="54">
        <v>95</v>
      </c>
      <c r="H18" s="49">
        <v>25.62</v>
      </c>
      <c r="I18" s="61">
        <v>25.62</v>
      </c>
      <c r="J18" s="24">
        <v>25.62</v>
      </c>
      <c r="K18" s="24">
        <v>0</v>
      </c>
      <c r="L18" s="25">
        <v>0</v>
      </c>
      <c r="M18" s="65">
        <v>40.27</v>
      </c>
      <c r="N18" s="66">
        <v>0</v>
      </c>
      <c r="O18" s="24">
        <v>40.27</v>
      </c>
      <c r="P18" s="24">
        <v>0</v>
      </c>
      <c r="Q18" s="25">
        <v>0</v>
      </c>
      <c r="R18" s="70">
        <v>2152.94117647059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1"/>
      <c r="IT18" s="1"/>
      <c r="IU18" s="1"/>
    </row>
    <row r="19" spans="1:255" s="39" customFormat="1" ht="22.5" customHeight="1">
      <c r="A19" s="10" t="s">
        <v>40</v>
      </c>
      <c r="B19" s="50">
        <v>309</v>
      </c>
      <c r="C19" s="53">
        <v>294</v>
      </c>
      <c r="D19" s="53">
        <v>15</v>
      </c>
      <c r="E19" s="53">
        <v>95</v>
      </c>
      <c r="F19" s="53">
        <v>4</v>
      </c>
      <c r="G19" s="52">
        <v>210</v>
      </c>
      <c r="H19" s="49">
        <v>16.93</v>
      </c>
      <c r="I19" s="61">
        <v>16.93</v>
      </c>
      <c r="J19" s="24">
        <v>16.93</v>
      </c>
      <c r="K19" s="24">
        <v>0</v>
      </c>
      <c r="L19" s="25">
        <v>0</v>
      </c>
      <c r="M19" s="65">
        <v>0</v>
      </c>
      <c r="N19" s="66">
        <v>0</v>
      </c>
      <c r="O19" s="24">
        <v>0</v>
      </c>
      <c r="P19" s="24">
        <v>0</v>
      </c>
      <c r="Q19" s="25">
        <v>0</v>
      </c>
      <c r="R19" s="70">
        <v>547.8964401294498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1"/>
      <c r="IT19" s="1"/>
      <c r="IU19" s="1"/>
    </row>
    <row r="20" spans="1:255" s="39" customFormat="1" ht="22.5" customHeight="1">
      <c r="A20" s="10" t="s">
        <v>41</v>
      </c>
      <c r="B20" s="50">
        <v>112</v>
      </c>
      <c r="C20" s="53">
        <v>112</v>
      </c>
      <c r="D20" s="53">
        <v>0</v>
      </c>
      <c r="E20" s="53">
        <v>52</v>
      </c>
      <c r="F20" s="53">
        <v>0</v>
      </c>
      <c r="G20" s="52">
        <v>60</v>
      </c>
      <c r="H20" s="49">
        <v>5.75</v>
      </c>
      <c r="I20" s="61">
        <v>5.75</v>
      </c>
      <c r="J20" s="24">
        <v>5.75</v>
      </c>
      <c r="K20" s="24">
        <v>0</v>
      </c>
      <c r="L20" s="25">
        <v>0</v>
      </c>
      <c r="M20" s="65">
        <v>0</v>
      </c>
      <c r="N20" s="66">
        <v>0</v>
      </c>
      <c r="O20" s="24">
        <v>0</v>
      </c>
      <c r="P20" s="24">
        <v>0</v>
      </c>
      <c r="Q20" s="25">
        <v>0</v>
      </c>
      <c r="R20" s="70">
        <v>513.3928571428571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1"/>
      <c r="IT20" s="1"/>
      <c r="IU20" s="1"/>
    </row>
    <row r="21" spans="1:255" s="39" customFormat="1" ht="22.5" customHeight="1">
      <c r="A21" s="10" t="s">
        <v>42</v>
      </c>
      <c r="B21" s="50">
        <v>81</v>
      </c>
      <c r="C21" s="53">
        <v>78</v>
      </c>
      <c r="D21" s="53">
        <v>3</v>
      </c>
      <c r="E21" s="53">
        <v>11</v>
      </c>
      <c r="F21" s="53">
        <v>1</v>
      </c>
      <c r="G21" s="52">
        <v>69</v>
      </c>
      <c r="H21" s="49">
        <v>4.17</v>
      </c>
      <c r="I21" s="61">
        <v>4.17</v>
      </c>
      <c r="J21" s="24">
        <v>4.17</v>
      </c>
      <c r="K21" s="24">
        <v>0</v>
      </c>
      <c r="L21" s="25">
        <v>0</v>
      </c>
      <c r="M21" s="65">
        <v>0</v>
      </c>
      <c r="N21" s="66">
        <v>0</v>
      </c>
      <c r="O21" s="24">
        <v>0</v>
      </c>
      <c r="P21" s="24">
        <v>0</v>
      </c>
      <c r="Q21" s="25">
        <v>0</v>
      </c>
      <c r="R21" s="70">
        <v>514.8148148148148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1"/>
      <c r="IT21" s="1"/>
      <c r="IU21" s="1"/>
    </row>
    <row r="22" spans="1:255" s="39" customFormat="1" ht="22.5" customHeight="1">
      <c r="A22" s="10" t="s">
        <v>43</v>
      </c>
      <c r="B22" s="50">
        <v>1549</v>
      </c>
      <c r="C22" s="30">
        <v>1546</v>
      </c>
      <c r="D22" s="30">
        <v>3</v>
      </c>
      <c r="E22" s="30">
        <v>386</v>
      </c>
      <c r="F22" s="30">
        <v>35</v>
      </c>
      <c r="G22" s="54">
        <v>1128</v>
      </c>
      <c r="H22" s="49">
        <v>133.35</v>
      </c>
      <c r="I22" s="61">
        <v>133.35</v>
      </c>
      <c r="J22" s="24">
        <v>133.35</v>
      </c>
      <c r="K22" s="24">
        <v>0</v>
      </c>
      <c r="L22" s="25">
        <v>0</v>
      </c>
      <c r="M22" s="65">
        <v>0</v>
      </c>
      <c r="N22" s="66">
        <v>0</v>
      </c>
      <c r="O22" s="24">
        <v>0</v>
      </c>
      <c r="P22" s="24">
        <v>0</v>
      </c>
      <c r="Q22" s="25">
        <v>0</v>
      </c>
      <c r="R22" s="70">
        <v>860.877985797289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1"/>
      <c r="IT22" s="1"/>
      <c r="IU22" s="1"/>
    </row>
    <row r="23" spans="1:255" s="39" customFormat="1" ht="22.5" customHeight="1">
      <c r="A23" s="10" t="s">
        <v>44</v>
      </c>
      <c r="B23" s="50">
        <v>1532</v>
      </c>
      <c r="C23" s="30">
        <v>1532</v>
      </c>
      <c r="D23" s="30">
        <v>0</v>
      </c>
      <c r="E23" s="30">
        <v>919</v>
      </c>
      <c r="F23" s="30">
        <v>0</v>
      </c>
      <c r="G23" s="54">
        <v>613</v>
      </c>
      <c r="H23" s="49">
        <v>163.42000000000002</v>
      </c>
      <c r="I23" s="61">
        <v>163.42000000000002</v>
      </c>
      <c r="J23" s="24">
        <v>163.42000000000002</v>
      </c>
      <c r="K23" s="24">
        <v>0</v>
      </c>
      <c r="L23" s="25">
        <v>0</v>
      </c>
      <c r="M23" s="65">
        <v>0</v>
      </c>
      <c r="N23" s="66">
        <v>0</v>
      </c>
      <c r="O23" s="24">
        <v>0</v>
      </c>
      <c r="P23" s="24">
        <v>0</v>
      </c>
      <c r="Q23" s="25">
        <v>0</v>
      </c>
      <c r="R23" s="70">
        <v>1066.7101827676242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1"/>
      <c r="IT23" s="1"/>
      <c r="IU23" s="1"/>
    </row>
    <row r="24" spans="1:255" s="39" customFormat="1" ht="22.5" customHeight="1">
      <c r="A24" s="10" t="s">
        <v>45</v>
      </c>
      <c r="B24" s="50">
        <v>208</v>
      </c>
      <c r="C24" s="53">
        <v>208</v>
      </c>
      <c r="D24" s="53">
        <v>0</v>
      </c>
      <c r="E24" s="53">
        <v>28</v>
      </c>
      <c r="F24" s="53">
        <v>3</v>
      </c>
      <c r="G24" s="52">
        <v>177</v>
      </c>
      <c r="H24" s="49">
        <v>48.9</v>
      </c>
      <c r="I24" s="61">
        <v>48.9</v>
      </c>
      <c r="J24" s="24">
        <v>48.9</v>
      </c>
      <c r="K24" s="24">
        <v>0</v>
      </c>
      <c r="L24" s="25">
        <v>0</v>
      </c>
      <c r="M24" s="65">
        <v>0</v>
      </c>
      <c r="N24" s="66">
        <v>0</v>
      </c>
      <c r="O24" s="24">
        <v>0</v>
      </c>
      <c r="P24" s="24">
        <v>0</v>
      </c>
      <c r="Q24" s="25">
        <v>0</v>
      </c>
      <c r="R24" s="70">
        <v>2350.9615384615386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1"/>
      <c r="IT24" s="1"/>
      <c r="IU24" s="1"/>
    </row>
    <row r="25" spans="1:255" s="39" customFormat="1" ht="22.5" customHeight="1">
      <c r="A25" s="10" t="s">
        <v>46</v>
      </c>
      <c r="B25" s="50">
        <v>579</v>
      </c>
      <c r="C25" s="53">
        <v>579</v>
      </c>
      <c r="D25" s="53">
        <v>0</v>
      </c>
      <c r="E25" s="53">
        <v>74</v>
      </c>
      <c r="F25" s="53">
        <v>9</v>
      </c>
      <c r="G25" s="52">
        <v>496</v>
      </c>
      <c r="H25" s="49">
        <v>64.23</v>
      </c>
      <c r="I25" s="61">
        <v>64.23</v>
      </c>
      <c r="J25" s="24">
        <v>64.23</v>
      </c>
      <c r="K25" s="24">
        <v>0</v>
      </c>
      <c r="L25" s="25">
        <v>0</v>
      </c>
      <c r="M25" s="65">
        <v>64.2</v>
      </c>
      <c r="N25" s="66">
        <v>64.2</v>
      </c>
      <c r="O25" s="24">
        <v>0</v>
      </c>
      <c r="P25" s="24">
        <v>0</v>
      </c>
      <c r="Q25" s="25">
        <v>0</v>
      </c>
      <c r="R25" s="70">
        <v>1109.3264248704663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1"/>
      <c r="IT25" s="1"/>
      <c r="IU25" s="1"/>
    </row>
    <row r="26" spans="1:255" s="39" customFormat="1" ht="22.5" customHeight="1">
      <c r="A26" s="10" t="s">
        <v>47</v>
      </c>
      <c r="B26" s="50">
        <v>156</v>
      </c>
      <c r="C26" s="53">
        <v>156</v>
      </c>
      <c r="D26" s="53">
        <v>0</v>
      </c>
      <c r="E26" s="53">
        <v>59</v>
      </c>
      <c r="F26" s="53">
        <v>4</v>
      </c>
      <c r="G26" s="52">
        <v>93</v>
      </c>
      <c r="H26" s="49">
        <v>19.9</v>
      </c>
      <c r="I26" s="61">
        <v>19.9</v>
      </c>
      <c r="J26" s="24">
        <v>19.9</v>
      </c>
      <c r="K26" s="24">
        <v>0</v>
      </c>
      <c r="L26" s="25">
        <v>0</v>
      </c>
      <c r="M26" s="65">
        <v>188.53</v>
      </c>
      <c r="N26" s="66">
        <v>139</v>
      </c>
      <c r="O26" s="24">
        <v>49.53</v>
      </c>
      <c r="P26" s="24">
        <v>0</v>
      </c>
      <c r="Q26" s="25">
        <v>0</v>
      </c>
      <c r="R26" s="70">
        <v>1275.6410256410256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1"/>
      <c r="IT26" s="1"/>
      <c r="IU26" s="1"/>
    </row>
    <row r="27" spans="1:255" s="39" customFormat="1" ht="22.5" customHeight="1">
      <c r="A27" s="10" t="s">
        <v>48</v>
      </c>
      <c r="B27" s="50">
        <v>228</v>
      </c>
      <c r="C27" s="53">
        <v>228</v>
      </c>
      <c r="D27" s="53">
        <v>0</v>
      </c>
      <c r="E27" s="53">
        <v>94</v>
      </c>
      <c r="F27" s="53">
        <v>17</v>
      </c>
      <c r="G27" s="52">
        <v>117</v>
      </c>
      <c r="H27" s="49">
        <v>29.8832</v>
      </c>
      <c r="I27" s="61">
        <v>29.8832</v>
      </c>
      <c r="J27" s="24">
        <v>29.1332</v>
      </c>
      <c r="K27" s="24">
        <v>0.75</v>
      </c>
      <c r="L27" s="25">
        <v>0</v>
      </c>
      <c r="M27" s="65">
        <v>0</v>
      </c>
      <c r="N27" s="66">
        <v>0</v>
      </c>
      <c r="O27" s="24">
        <v>0</v>
      </c>
      <c r="P27" s="24">
        <v>0</v>
      </c>
      <c r="Q27" s="25">
        <v>0</v>
      </c>
      <c r="R27" s="70">
        <v>2064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1"/>
      <c r="IT27" s="1"/>
      <c r="IU27" s="1"/>
    </row>
    <row r="28" spans="1:255" s="39" customFormat="1" ht="22.5" customHeight="1">
      <c r="A28" s="10" t="s">
        <v>49</v>
      </c>
      <c r="B28" s="50">
        <v>92</v>
      </c>
      <c r="C28" s="53">
        <v>92</v>
      </c>
      <c r="D28" s="53">
        <v>0</v>
      </c>
      <c r="E28" s="53">
        <v>8</v>
      </c>
      <c r="F28" s="53">
        <v>0</v>
      </c>
      <c r="G28" s="52">
        <v>84</v>
      </c>
      <c r="H28" s="49">
        <v>15.305</v>
      </c>
      <c r="I28" s="61">
        <v>15.305</v>
      </c>
      <c r="J28" s="24">
        <v>15.305</v>
      </c>
      <c r="K28" s="24">
        <v>0</v>
      </c>
      <c r="L28" s="25">
        <v>0</v>
      </c>
      <c r="M28" s="65">
        <v>0</v>
      </c>
      <c r="N28" s="66">
        <v>0</v>
      </c>
      <c r="O28" s="24">
        <v>0</v>
      </c>
      <c r="P28" s="24">
        <v>0</v>
      </c>
      <c r="Q28" s="25">
        <v>0</v>
      </c>
      <c r="R28" s="70">
        <v>1663.5869565217392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1"/>
      <c r="IT28" s="1"/>
      <c r="IU28" s="1"/>
    </row>
    <row r="29" spans="1:18" s="27" customFormat="1" ht="21" customHeight="1">
      <c r="A29" s="55" t="s">
        <v>50</v>
      </c>
      <c r="B29" s="55">
        <f>B22+B23+B24+B25+B27</f>
        <v>4096</v>
      </c>
      <c r="C29" s="44"/>
      <c r="D29" s="44"/>
      <c r="E29" s="44"/>
      <c r="F29" s="44"/>
      <c r="G29" s="44"/>
      <c r="H29" s="49">
        <f>I29+L29</f>
        <v>0</v>
      </c>
      <c r="I29" s="44"/>
      <c r="J29" s="44"/>
      <c r="K29" s="44"/>
      <c r="L29" s="67"/>
      <c r="M29" s="44"/>
      <c r="N29" s="68"/>
      <c r="O29" s="44"/>
      <c r="P29" s="44"/>
      <c r="Q29" s="44"/>
      <c r="R29" s="44"/>
    </row>
  </sheetData>
  <sheetProtection/>
  <protectedRanges>
    <protectedRange sqref="P18:Q18 P12:Q17 O12:O13 O15 O17:O19 O21:O22 O26:O27 P19:Q27 P10:Q10" name="区域3"/>
    <protectedRange sqref="J12:L27 J10:L10" name="区域2"/>
    <protectedRange sqref="C12:F27 C10:F10" name="区域1"/>
    <protectedRange sqref="A2:R3" name="区域4"/>
    <protectedRange sqref="N12:N27 N10" name="区域3_1"/>
  </protectedRanges>
  <mergeCells count="18">
    <mergeCell ref="C5:D5"/>
    <mergeCell ref="E5:G5"/>
    <mergeCell ref="J5:K5"/>
    <mergeCell ref="N5:Q5"/>
    <mergeCell ref="A4:A7"/>
    <mergeCell ref="B4:B6"/>
    <mergeCell ref="H4:H6"/>
    <mergeCell ref="I5:I6"/>
    <mergeCell ref="L5:L6"/>
    <mergeCell ref="M5:M6"/>
    <mergeCell ref="A2:R2"/>
    <mergeCell ref="A3:D3"/>
    <mergeCell ref="F3:H3"/>
    <mergeCell ref="N3:R3"/>
    <mergeCell ref="C4:G4"/>
    <mergeCell ref="I4:L4"/>
    <mergeCell ref="M4:Q4"/>
    <mergeCell ref="R4:R6"/>
  </mergeCells>
  <printOptions horizontalCentered="1"/>
  <pageMargins left="0.39" right="0.39" top="0.43" bottom="0.2" header="0.28" footer="0.1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="70" zoomScaleNormal="70" zoomScalePageLayoutView="0" workbookViewId="0" topLeftCell="A10">
      <selection activeCell="G22" sqref="G22:J22"/>
    </sheetView>
  </sheetViews>
  <sheetFormatPr defaultColWidth="9.00390625" defaultRowHeight="14.25"/>
  <cols>
    <col min="1" max="1" width="9.00390625" style="27" customWidth="1"/>
    <col min="2" max="2" width="10.125" style="27" customWidth="1"/>
    <col min="3" max="3" width="7.875" style="27" customWidth="1"/>
    <col min="4" max="17" width="6.50390625" style="27" customWidth="1"/>
    <col min="18" max="18" width="10.125" style="27" customWidth="1"/>
    <col min="19" max="28" width="7.75390625" style="27" customWidth="1"/>
    <col min="29" max="16384" width="9.00390625" style="27" customWidth="1"/>
  </cols>
  <sheetData>
    <row r="1" ht="24" customHeight="1">
      <c r="A1" s="27" t="s">
        <v>51</v>
      </c>
    </row>
    <row r="2" spans="1:28" ht="43.5" customHeight="1" thickBot="1">
      <c r="A2" s="113" t="s">
        <v>52</v>
      </c>
      <c r="B2" s="11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28" ht="31.5" customHeight="1">
      <c r="A3" s="114"/>
      <c r="B3" s="115" t="s">
        <v>53</v>
      </c>
      <c r="C3" s="86" t="s">
        <v>54</v>
      </c>
      <c r="D3" s="86"/>
      <c r="E3" s="86" t="s">
        <v>54</v>
      </c>
      <c r="F3" s="86"/>
      <c r="G3" s="86" t="s">
        <v>54</v>
      </c>
      <c r="H3" s="86"/>
      <c r="I3" s="86"/>
      <c r="J3" s="86"/>
      <c r="K3" s="86" t="s">
        <v>54</v>
      </c>
      <c r="L3" s="86"/>
      <c r="M3" s="86"/>
      <c r="N3" s="86"/>
      <c r="O3" s="86"/>
      <c r="P3" s="86"/>
      <c r="Q3" s="87"/>
      <c r="R3" s="115" t="s">
        <v>55</v>
      </c>
      <c r="S3" s="86" t="s">
        <v>54</v>
      </c>
      <c r="T3" s="86"/>
      <c r="U3" s="86" t="s">
        <v>54</v>
      </c>
      <c r="V3" s="86"/>
      <c r="W3" s="86" t="s">
        <v>54</v>
      </c>
      <c r="X3" s="86"/>
      <c r="Y3" s="86"/>
      <c r="Z3" s="86"/>
      <c r="AA3" s="86" t="s">
        <v>54</v>
      </c>
      <c r="AB3" s="87"/>
    </row>
    <row r="4" spans="1:28" ht="36">
      <c r="A4" s="114"/>
      <c r="B4" s="116"/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63</v>
      </c>
      <c r="K4" s="3" t="s">
        <v>64</v>
      </c>
      <c r="L4" s="3" t="s">
        <v>65</v>
      </c>
      <c r="M4" s="3" t="s">
        <v>66</v>
      </c>
      <c r="N4" s="3" t="s">
        <v>67</v>
      </c>
      <c r="O4" s="3" t="s">
        <v>68</v>
      </c>
      <c r="P4" s="3" t="s">
        <v>69</v>
      </c>
      <c r="Q4" s="4" t="s">
        <v>70</v>
      </c>
      <c r="R4" s="116"/>
      <c r="S4" s="3" t="s">
        <v>71</v>
      </c>
      <c r="T4" s="3" t="s">
        <v>57</v>
      </c>
      <c r="U4" s="3" t="s">
        <v>58</v>
      </c>
      <c r="V4" s="3" t="s">
        <v>59</v>
      </c>
      <c r="W4" s="3" t="s">
        <v>60</v>
      </c>
      <c r="X4" s="3" t="s">
        <v>61</v>
      </c>
      <c r="Y4" s="3" t="s">
        <v>62</v>
      </c>
      <c r="Z4" s="3" t="s">
        <v>63</v>
      </c>
      <c r="AA4" s="3" t="s">
        <v>11</v>
      </c>
      <c r="AB4" s="4" t="s">
        <v>72</v>
      </c>
    </row>
    <row r="5" spans="1:28" ht="30" customHeight="1">
      <c r="A5" s="5" t="s">
        <v>29</v>
      </c>
      <c r="B5" s="28">
        <f>C5+D5</f>
        <v>5661</v>
      </c>
      <c r="C5" s="29">
        <f aca="true" t="shared" si="0" ref="C5:Q5">SUM(C6:C25)</f>
        <v>2127</v>
      </c>
      <c r="D5" s="29">
        <f t="shared" si="0"/>
        <v>3534</v>
      </c>
      <c r="E5" s="29">
        <f t="shared" si="0"/>
        <v>5262</v>
      </c>
      <c r="F5" s="29">
        <f t="shared" si="0"/>
        <v>399</v>
      </c>
      <c r="G5" s="29">
        <f t="shared" si="0"/>
        <v>3157</v>
      </c>
      <c r="H5" s="29">
        <f t="shared" si="0"/>
        <v>42</v>
      </c>
      <c r="I5" s="29">
        <f t="shared" si="0"/>
        <v>62</v>
      </c>
      <c r="J5" s="29">
        <f t="shared" si="0"/>
        <v>2400</v>
      </c>
      <c r="K5" s="29">
        <f t="shared" si="0"/>
        <v>607</v>
      </c>
      <c r="L5" s="29">
        <f t="shared" si="0"/>
        <v>3424</v>
      </c>
      <c r="M5" s="29">
        <f t="shared" si="0"/>
        <v>517</v>
      </c>
      <c r="N5" s="29">
        <f t="shared" si="0"/>
        <v>15</v>
      </c>
      <c r="O5" s="29">
        <f t="shared" si="0"/>
        <v>1</v>
      </c>
      <c r="P5" s="29">
        <f t="shared" si="0"/>
        <v>2</v>
      </c>
      <c r="Q5" s="32">
        <f t="shared" si="0"/>
        <v>530</v>
      </c>
      <c r="R5" s="33">
        <f>S5+T5</f>
        <v>461.92819999999995</v>
      </c>
      <c r="S5" s="34">
        <f>SUM(S6:S25)</f>
        <v>176.34269999999998</v>
      </c>
      <c r="T5" s="34">
        <f aca="true" t="shared" si="1" ref="T5:AB5">SUM(T6:T25)</f>
        <v>285.58549999999997</v>
      </c>
      <c r="U5" s="34">
        <f t="shared" si="1"/>
        <v>459.7782000000001</v>
      </c>
      <c r="V5" s="34">
        <f t="shared" si="1"/>
        <v>2.149999999999998</v>
      </c>
      <c r="W5" s="34">
        <f t="shared" si="1"/>
        <v>290.8532</v>
      </c>
      <c r="X5" s="34">
        <f t="shared" si="1"/>
        <v>6.55</v>
      </c>
      <c r="Y5" s="34">
        <f t="shared" si="1"/>
        <v>7.49</v>
      </c>
      <c r="Z5" s="34">
        <f t="shared" si="1"/>
        <v>157.03499999999997</v>
      </c>
      <c r="AA5" s="34">
        <f t="shared" si="1"/>
        <v>344.7382</v>
      </c>
      <c r="AB5" s="34">
        <f t="shared" si="1"/>
        <v>117.19000000000001</v>
      </c>
    </row>
    <row r="6" spans="1:28" s="1" customFormat="1" ht="30" customHeight="1">
      <c r="A6" s="10" t="s">
        <v>30</v>
      </c>
      <c r="B6" s="11">
        <v>245</v>
      </c>
      <c r="C6" s="30">
        <v>120</v>
      </c>
      <c r="D6" s="30">
        <v>125</v>
      </c>
      <c r="E6" s="30">
        <v>245</v>
      </c>
      <c r="F6" s="30">
        <v>0</v>
      </c>
      <c r="G6" s="30">
        <v>187</v>
      </c>
      <c r="H6" s="30">
        <v>2</v>
      </c>
      <c r="I6" s="30">
        <v>2</v>
      </c>
      <c r="J6" s="30">
        <v>54</v>
      </c>
      <c r="K6" s="30">
        <v>0</v>
      </c>
      <c r="L6" s="30">
        <v>245</v>
      </c>
      <c r="M6" s="30">
        <v>0</v>
      </c>
      <c r="N6" s="30">
        <v>0</v>
      </c>
      <c r="O6" s="30">
        <v>0</v>
      </c>
      <c r="P6" s="30">
        <v>0</v>
      </c>
      <c r="Q6" s="35">
        <v>0</v>
      </c>
      <c r="R6" s="36">
        <v>38.33</v>
      </c>
      <c r="S6" s="24">
        <v>18.45</v>
      </c>
      <c r="T6" s="24">
        <v>19.88</v>
      </c>
      <c r="U6" s="24">
        <v>38.330000000000005</v>
      </c>
      <c r="V6" s="24">
        <v>0</v>
      </c>
      <c r="W6" s="24">
        <v>28.76</v>
      </c>
      <c r="X6" s="24">
        <v>0.4</v>
      </c>
      <c r="Y6" s="24">
        <v>0.38</v>
      </c>
      <c r="Z6" s="24">
        <v>8.789999999999996</v>
      </c>
      <c r="AA6" s="24">
        <v>38.330000000000005</v>
      </c>
      <c r="AB6" s="25">
        <v>0</v>
      </c>
    </row>
    <row r="7" spans="1:28" s="1" customFormat="1" ht="30" customHeight="1">
      <c r="A7" s="15" t="s">
        <v>31</v>
      </c>
      <c r="B7" s="11">
        <v>35</v>
      </c>
      <c r="C7" s="30">
        <v>7</v>
      </c>
      <c r="D7" s="30">
        <v>28</v>
      </c>
      <c r="E7" s="30">
        <v>33</v>
      </c>
      <c r="F7" s="30">
        <v>2</v>
      </c>
      <c r="G7" s="30">
        <v>35</v>
      </c>
      <c r="H7" s="30">
        <v>0</v>
      </c>
      <c r="I7" s="30">
        <v>0</v>
      </c>
      <c r="J7" s="30">
        <v>0</v>
      </c>
      <c r="K7" s="30">
        <v>0</v>
      </c>
      <c r="L7" s="30">
        <v>35</v>
      </c>
      <c r="M7" s="30">
        <v>0</v>
      </c>
      <c r="N7" s="30">
        <v>0</v>
      </c>
      <c r="O7" s="30">
        <v>0</v>
      </c>
      <c r="P7" s="30">
        <v>0</v>
      </c>
      <c r="Q7" s="35">
        <v>0</v>
      </c>
      <c r="R7" s="36">
        <v>1.22</v>
      </c>
      <c r="S7" s="24">
        <v>0.03</v>
      </c>
      <c r="T7" s="24">
        <v>1.19</v>
      </c>
      <c r="U7" s="24">
        <v>1.12</v>
      </c>
      <c r="V7" s="24">
        <v>0.09999999999999987</v>
      </c>
      <c r="W7" s="24">
        <v>1.22</v>
      </c>
      <c r="X7" s="24">
        <v>0</v>
      </c>
      <c r="Y7" s="24">
        <v>0</v>
      </c>
      <c r="Z7" s="24">
        <v>0</v>
      </c>
      <c r="AA7" s="24">
        <v>1.22</v>
      </c>
      <c r="AB7" s="25">
        <v>0</v>
      </c>
    </row>
    <row r="8" spans="1:28" s="1" customFormat="1" ht="30" customHeight="1">
      <c r="A8" s="15" t="s">
        <v>32</v>
      </c>
      <c r="B8" s="11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5">
        <v>0</v>
      </c>
      <c r="R8" s="36">
        <f>S8+T8</f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5">
        <v>0</v>
      </c>
    </row>
    <row r="9" spans="1:28" s="1" customFormat="1" ht="30" customHeight="1">
      <c r="A9" s="10" t="s">
        <v>33</v>
      </c>
      <c r="B9" s="11">
        <v>394</v>
      </c>
      <c r="C9" s="30">
        <v>125</v>
      </c>
      <c r="D9" s="30">
        <v>269</v>
      </c>
      <c r="E9" s="30">
        <v>394</v>
      </c>
      <c r="F9" s="30">
        <v>0</v>
      </c>
      <c r="G9" s="30">
        <v>273</v>
      </c>
      <c r="H9" s="30">
        <v>0</v>
      </c>
      <c r="I9" s="30">
        <v>1</v>
      </c>
      <c r="J9" s="30">
        <v>120</v>
      </c>
      <c r="K9" s="30">
        <v>74</v>
      </c>
      <c r="L9" s="30">
        <v>47</v>
      </c>
      <c r="M9" s="30">
        <v>86</v>
      </c>
      <c r="N9" s="30">
        <v>0</v>
      </c>
      <c r="O9" s="30">
        <v>0</v>
      </c>
      <c r="P9" s="30">
        <v>0</v>
      </c>
      <c r="Q9" s="35">
        <v>187</v>
      </c>
      <c r="R9" s="36">
        <v>42.22</v>
      </c>
      <c r="S9" s="24">
        <v>14.1</v>
      </c>
      <c r="T9" s="24">
        <v>28.12</v>
      </c>
      <c r="U9" s="24">
        <v>42.2</v>
      </c>
      <c r="V9" s="24">
        <v>0.019999999999996</v>
      </c>
      <c r="W9" s="24">
        <v>31.2</v>
      </c>
      <c r="X9" s="24">
        <v>0</v>
      </c>
      <c r="Y9" s="24">
        <v>0</v>
      </c>
      <c r="Z9" s="24">
        <v>11.02</v>
      </c>
      <c r="AA9" s="24">
        <v>42.2</v>
      </c>
      <c r="AB9" s="25">
        <v>0.019999999999996</v>
      </c>
    </row>
    <row r="10" spans="1:28" s="1" customFormat="1" ht="30" customHeight="1">
      <c r="A10" s="10" t="s">
        <v>34</v>
      </c>
      <c r="B10" s="11">
        <v>182</v>
      </c>
      <c r="C10" s="30">
        <v>85</v>
      </c>
      <c r="D10" s="30">
        <v>97</v>
      </c>
      <c r="E10" s="30">
        <v>181</v>
      </c>
      <c r="F10" s="30">
        <v>1</v>
      </c>
      <c r="G10" s="30">
        <v>0</v>
      </c>
      <c r="H10" s="30">
        <v>0</v>
      </c>
      <c r="I10" s="30">
        <v>0</v>
      </c>
      <c r="J10" s="30">
        <v>182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5">
        <v>182</v>
      </c>
      <c r="R10" s="36">
        <v>16.26</v>
      </c>
      <c r="S10" s="24">
        <v>5.35</v>
      </c>
      <c r="T10" s="24">
        <v>10.91</v>
      </c>
      <c r="U10" s="24">
        <v>16.06</v>
      </c>
      <c r="V10" s="24">
        <v>0.199999999999999</v>
      </c>
      <c r="W10" s="24">
        <v>0</v>
      </c>
      <c r="X10" s="24">
        <v>0</v>
      </c>
      <c r="Y10" s="24">
        <v>0</v>
      </c>
      <c r="Z10" s="24">
        <v>16.26</v>
      </c>
      <c r="AA10" s="24">
        <v>0</v>
      </c>
      <c r="AB10" s="25">
        <v>16.26</v>
      </c>
    </row>
    <row r="11" spans="1:28" s="1" customFormat="1" ht="30" customHeight="1">
      <c r="A11" s="10" t="s">
        <v>35</v>
      </c>
      <c r="B11" s="11">
        <v>326</v>
      </c>
      <c r="C11" s="30">
        <v>78</v>
      </c>
      <c r="D11" s="30">
        <v>248</v>
      </c>
      <c r="E11" s="30">
        <v>0</v>
      </c>
      <c r="F11" s="30">
        <v>326</v>
      </c>
      <c r="G11" s="30">
        <v>157</v>
      </c>
      <c r="H11" s="30">
        <v>0</v>
      </c>
      <c r="I11" s="30">
        <v>0</v>
      </c>
      <c r="J11" s="30">
        <v>169</v>
      </c>
      <c r="K11" s="30">
        <v>0</v>
      </c>
      <c r="L11" s="30">
        <v>326</v>
      </c>
      <c r="M11" s="30">
        <v>0</v>
      </c>
      <c r="N11" s="30">
        <v>0</v>
      </c>
      <c r="O11" s="30">
        <v>0</v>
      </c>
      <c r="P11" s="30">
        <v>0</v>
      </c>
      <c r="Q11" s="35">
        <v>0</v>
      </c>
      <c r="R11" s="36">
        <v>30.3</v>
      </c>
      <c r="S11" s="24">
        <v>8.3</v>
      </c>
      <c r="T11" s="24">
        <v>22</v>
      </c>
      <c r="U11" s="24">
        <v>30.3</v>
      </c>
      <c r="V11" s="24">
        <v>0</v>
      </c>
      <c r="W11" s="24">
        <v>30</v>
      </c>
      <c r="X11" s="24">
        <v>0</v>
      </c>
      <c r="Y11" s="24">
        <v>0</v>
      </c>
      <c r="Z11" s="24">
        <v>0.3000000000000007</v>
      </c>
      <c r="AA11" s="24">
        <v>30.3</v>
      </c>
      <c r="AB11" s="25">
        <v>0</v>
      </c>
    </row>
    <row r="12" spans="1:28" s="1" customFormat="1" ht="30" customHeight="1">
      <c r="A12" s="10" t="s">
        <v>36</v>
      </c>
      <c r="B12" s="11">
        <v>82</v>
      </c>
      <c r="C12" s="30">
        <v>26</v>
      </c>
      <c r="D12" s="30">
        <v>56</v>
      </c>
      <c r="E12" s="30">
        <v>82</v>
      </c>
      <c r="F12" s="30">
        <v>0</v>
      </c>
      <c r="G12" s="30">
        <v>69</v>
      </c>
      <c r="H12" s="30">
        <v>0</v>
      </c>
      <c r="I12" s="30">
        <v>6</v>
      </c>
      <c r="J12" s="30">
        <v>7</v>
      </c>
      <c r="K12" s="30">
        <v>0</v>
      </c>
      <c r="L12" s="30">
        <v>82</v>
      </c>
      <c r="M12" s="30">
        <v>0</v>
      </c>
      <c r="N12" s="30">
        <v>0</v>
      </c>
      <c r="O12" s="30">
        <v>0</v>
      </c>
      <c r="P12" s="30">
        <v>0</v>
      </c>
      <c r="Q12" s="35">
        <v>0</v>
      </c>
      <c r="R12" s="36">
        <v>5.1</v>
      </c>
      <c r="S12" s="24">
        <v>1.39</v>
      </c>
      <c r="T12" s="24">
        <v>3.71</v>
      </c>
      <c r="U12" s="24">
        <v>5.1</v>
      </c>
      <c r="V12" s="24">
        <v>0</v>
      </c>
      <c r="W12" s="24">
        <v>4.23</v>
      </c>
      <c r="X12" s="24">
        <v>0</v>
      </c>
      <c r="Y12" s="24">
        <v>0.15</v>
      </c>
      <c r="Z12" s="24">
        <v>0.7199999999999992</v>
      </c>
      <c r="AA12" s="24">
        <v>5.1</v>
      </c>
      <c r="AB12" s="25">
        <v>0</v>
      </c>
    </row>
    <row r="13" spans="1:28" s="1" customFormat="1" ht="30" customHeight="1">
      <c r="A13" s="10" t="s">
        <v>37</v>
      </c>
      <c r="B13" s="11">
        <v>130</v>
      </c>
      <c r="C13" s="30">
        <v>37</v>
      </c>
      <c r="D13" s="30">
        <v>93</v>
      </c>
      <c r="E13" s="30">
        <v>110</v>
      </c>
      <c r="F13" s="30">
        <v>20</v>
      </c>
      <c r="G13" s="30">
        <v>0</v>
      </c>
      <c r="H13" s="30">
        <v>0</v>
      </c>
      <c r="I13" s="30">
        <v>0</v>
      </c>
      <c r="J13" s="30">
        <v>130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5">
        <v>130</v>
      </c>
      <c r="R13" s="36">
        <v>3.6900000000000004</v>
      </c>
      <c r="S13" s="24">
        <v>1.2</v>
      </c>
      <c r="T13" s="24">
        <v>2.49</v>
      </c>
      <c r="U13" s="24">
        <v>3.39</v>
      </c>
      <c r="V13" s="24">
        <v>0.30000000000000027</v>
      </c>
      <c r="W13" s="24">
        <v>0</v>
      </c>
      <c r="X13" s="24">
        <v>0</v>
      </c>
      <c r="Y13" s="24">
        <v>0</v>
      </c>
      <c r="Z13" s="24">
        <v>3.6900000000000004</v>
      </c>
      <c r="AA13" s="24">
        <v>0</v>
      </c>
      <c r="AB13" s="25">
        <v>3.6900000000000004</v>
      </c>
    </row>
    <row r="14" spans="1:28" s="1" customFormat="1" ht="30" customHeight="1">
      <c r="A14" s="10" t="s">
        <v>38</v>
      </c>
      <c r="B14" s="11">
        <v>31</v>
      </c>
      <c r="C14" s="30">
        <v>11</v>
      </c>
      <c r="D14" s="30">
        <v>20</v>
      </c>
      <c r="E14" s="30">
        <v>0</v>
      </c>
      <c r="F14" s="30">
        <v>31</v>
      </c>
      <c r="G14" s="30">
        <v>20</v>
      </c>
      <c r="H14" s="30">
        <v>0</v>
      </c>
      <c r="I14" s="30">
        <v>0</v>
      </c>
      <c r="J14" s="30">
        <v>11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5">
        <v>31</v>
      </c>
      <c r="R14" s="36">
        <v>3.29</v>
      </c>
      <c r="S14" s="24">
        <v>1.2</v>
      </c>
      <c r="T14" s="24">
        <v>2.09</v>
      </c>
      <c r="U14" s="24">
        <v>2.79</v>
      </c>
      <c r="V14" s="24">
        <v>0.5</v>
      </c>
      <c r="W14" s="24">
        <v>2</v>
      </c>
      <c r="X14" s="24">
        <v>0</v>
      </c>
      <c r="Y14" s="24">
        <v>0</v>
      </c>
      <c r="Z14" s="24">
        <v>1.29</v>
      </c>
      <c r="AA14" s="24">
        <v>0</v>
      </c>
      <c r="AB14" s="25">
        <v>3.29</v>
      </c>
    </row>
    <row r="15" spans="1:28" s="1" customFormat="1" ht="30" customHeight="1">
      <c r="A15" s="10" t="s">
        <v>39</v>
      </c>
      <c r="B15" s="11">
        <v>48</v>
      </c>
      <c r="C15" s="30">
        <v>12</v>
      </c>
      <c r="D15" s="30">
        <v>36</v>
      </c>
      <c r="E15" s="30">
        <v>48</v>
      </c>
      <c r="F15" s="30">
        <v>0</v>
      </c>
      <c r="G15" s="30">
        <v>48</v>
      </c>
      <c r="H15" s="30">
        <v>0</v>
      </c>
      <c r="I15" s="30">
        <v>0</v>
      </c>
      <c r="J15" s="30">
        <v>0</v>
      </c>
      <c r="K15" s="30">
        <v>0</v>
      </c>
      <c r="L15" s="30">
        <v>38</v>
      </c>
      <c r="M15" s="30">
        <v>0</v>
      </c>
      <c r="N15" s="30">
        <v>10</v>
      </c>
      <c r="O15" s="30">
        <v>0</v>
      </c>
      <c r="P15" s="30">
        <v>0</v>
      </c>
      <c r="Q15" s="35">
        <v>0</v>
      </c>
      <c r="R15" s="36">
        <v>6.06</v>
      </c>
      <c r="S15" s="24">
        <v>1.56</v>
      </c>
      <c r="T15" s="24">
        <v>4.5</v>
      </c>
      <c r="U15" s="24">
        <v>6.06</v>
      </c>
      <c r="V15" s="24">
        <v>0</v>
      </c>
      <c r="W15" s="24">
        <v>6.06</v>
      </c>
      <c r="X15" s="24">
        <v>0</v>
      </c>
      <c r="Y15" s="24">
        <v>0</v>
      </c>
      <c r="Z15" s="24">
        <v>0</v>
      </c>
      <c r="AA15" s="24">
        <v>6.06</v>
      </c>
      <c r="AB15" s="25">
        <v>0</v>
      </c>
    </row>
    <row r="16" spans="1:28" s="1" customFormat="1" ht="30" customHeight="1">
      <c r="A16" s="10" t="s">
        <v>40</v>
      </c>
      <c r="B16" s="11">
        <v>299</v>
      </c>
      <c r="C16" s="30">
        <v>98</v>
      </c>
      <c r="D16" s="30">
        <v>201</v>
      </c>
      <c r="E16" s="30">
        <v>284</v>
      </c>
      <c r="F16" s="30">
        <v>15</v>
      </c>
      <c r="G16" s="30">
        <v>77</v>
      </c>
      <c r="H16" s="30">
        <v>0</v>
      </c>
      <c r="I16" s="30">
        <v>0</v>
      </c>
      <c r="J16" s="30">
        <v>222</v>
      </c>
      <c r="K16" s="30">
        <v>0</v>
      </c>
      <c r="L16" s="30">
        <v>299</v>
      </c>
      <c r="M16" s="30">
        <v>0</v>
      </c>
      <c r="N16" s="30">
        <v>0</v>
      </c>
      <c r="O16" s="30">
        <v>0</v>
      </c>
      <c r="P16" s="30">
        <v>0</v>
      </c>
      <c r="Q16" s="35">
        <v>0</v>
      </c>
      <c r="R16" s="36">
        <v>13.53</v>
      </c>
      <c r="S16" s="24">
        <v>6.130000000000001</v>
      </c>
      <c r="T16" s="24">
        <v>7.4</v>
      </c>
      <c r="U16" s="24">
        <v>12.899999999999999</v>
      </c>
      <c r="V16" s="24">
        <v>0.6300000000000026</v>
      </c>
      <c r="W16" s="24">
        <v>2.62</v>
      </c>
      <c r="X16" s="24">
        <v>0</v>
      </c>
      <c r="Y16" s="24">
        <v>0</v>
      </c>
      <c r="Z16" s="24">
        <v>10.91</v>
      </c>
      <c r="AA16" s="24">
        <v>13.53</v>
      </c>
      <c r="AB16" s="25">
        <v>0</v>
      </c>
    </row>
    <row r="17" spans="1:28" s="1" customFormat="1" ht="30" customHeight="1">
      <c r="A17" s="10" t="s">
        <v>41</v>
      </c>
      <c r="B17" s="11">
        <v>5</v>
      </c>
      <c r="C17" s="30">
        <v>3</v>
      </c>
      <c r="D17" s="30">
        <v>2</v>
      </c>
      <c r="E17" s="30">
        <v>5</v>
      </c>
      <c r="F17" s="30">
        <v>0</v>
      </c>
      <c r="G17" s="30">
        <v>0</v>
      </c>
      <c r="H17" s="30">
        <v>0</v>
      </c>
      <c r="I17" s="30">
        <v>0</v>
      </c>
      <c r="J17" s="30">
        <v>5</v>
      </c>
      <c r="K17" s="30">
        <v>0</v>
      </c>
      <c r="L17" s="30">
        <v>5</v>
      </c>
      <c r="M17" s="30">
        <v>0</v>
      </c>
      <c r="N17" s="30">
        <v>0</v>
      </c>
      <c r="O17" s="30">
        <v>0</v>
      </c>
      <c r="P17" s="30">
        <v>0</v>
      </c>
      <c r="Q17" s="35">
        <v>0</v>
      </c>
      <c r="R17" s="36">
        <v>0.30000000000000004</v>
      </c>
      <c r="S17" s="24">
        <v>0.2</v>
      </c>
      <c r="T17" s="24">
        <v>0.1</v>
      </c>
      <c r="U17" s="24">
        <v>0.3</v>
      </c>
      <c r="V17" s="24">
        <v>0</v>
      </c>
      <c r="W17" s="24">
        <v>0</v>
      </c>
      <c r="X17" s="24">
        <v>0</v>
      </c>
      <c r="Y17" s="24">
        <v>0</v>
      </c>
      <c r="Z17" s="24">
        <v>0.30000000000000004</v>
      </c>
      <c r="AA17" s="24">
        <v>0</v>
      </c>
      <c r="AB17" s="25">
        <v>0.30000000000000004</v>
      </c>
    </row>
    <row r="18" spans="1:28" s="1" customFormat="1" ht="30" customHeight="1">
      <c r="A18" s="10" t="s">
        <v>42</v>
      </c>
      <c r="B18" s="11">
        <v>80</v>
      </c>
      <c r="C18" s="30">
        <v>11</v>
      </c>
      <c r="D18" s="30">
        <v>69</v>
      </c>
      <c r="E18" s="30">
        <v>80</v>
      </c>
      <c r="F18" s="30">
        <v>0</v>
      </c>
      <c r="G18" s="30">
        <v>60</v>
      </c>
      <c r="H18" s="30">
        <v>0</v>
      </c>
      <c r="I18" s="30">
        <v>0</v>
      </c>
      <c r="J18" s="30">
        <v>20</v>
      </c>
      <c r="K18" s="30">
        <v>0</v>
      </c>
      <c r="L18" s="30">
        <v>80</v>
      </c>
      <c r="M18" s="30">
        <v>0</v>
      </c>
      <c r="N18" s="30">
        <v>0</v>
      </c>
      <c r="O18" s="30">
        <v>0</v>
      </c>
      <c r="P18" s="30">
        <v>0</v>
      </c>
      <c r="Q18" s="35">
        <v>0</v>
      </c>
      <c r="R18" s="36">
        <v>4.0200000000000005</v>
      </c>
      <c r="S18" s="24">
        <v>0.53</v>
      </c>
      <c r="T18" s="24">
        <v>3.49</v>
      </c>
      <c r="U18" s="24">
        <v>3.9</v>
      </c>
      <c r="V18" s="24">
        <v>0.12000000000000055</v>
      </c>
      <c r="W18" s="24">
        <v>3.2</v>
      </c>
      <c r="X18" s="24">
        <v>0</v>
      </c>
      <c r="Y18" s="24">
        <v>0</v>
      </c>
      <c r="Z18" s="24">
        <v>0.8200000000000003</v>
      </c>
      <c r="AA18" s="24">
        <v>4.02</v>
      </c>
      <c r="AB18" s="25">
        <v>0</v>
      </c>
    </row>
    <row r="19" spans="1:28" s="1" customFormat="1" ht="30" customHeight="1">
      <c r="A19" s="10" t="s">
        <v>43</v>
      </c>
      <c r="B19" s="11">
        <v>1484</v>
      </c>
      <c r="C19" s="30">
        <v>400</v>
      </c>
      <c r="D19" s="30">
        <v>1084</v>
      </c>
      <c r="E19" s="30">
        <v>1480</v>
      </c>
      <c r="F19" s="30">
        <v>4</v>
      </c>
      <c r="G19" s="30">
        <v>623</v>
      </c>
      <c r="H19" s="30">
        <v>24</v>
      </c>
      <c r="I19" s="30">
        <v>5</v>
      </c>
      <c r="J19" s="30">
        <v>832</v>
      </c>
      <c r="K19" s="30">
        <v>2</v>
      </c>
      <c r="L19" s="30">
        <v>1464</v>
      </c>
      <c r="M19" s="30">
        <v>15</v>
      </c>
      <c r="N19" s="30">
        <v>0</v>
      </c>
      <c r="O19" s="30">
        <v>1</v>
      </c>
      <c r="P19" s="30">
        <v>2</v>
      </c>
      <c r="Q19" s="35">
        <v>0</v>
      </c>
      <c r="R19" s="36">
        <v>112.9</v>
      </c>
      <c r="S19" s="24">
        <v>29.95</v>
      </c>
      <c r="T19" s="24">
        <v>82.95</v>
      </c>
      <c r="U19" s="24">
        <v>112.63</v>
      </c>
      <c r="V19" s="24">
        <v>0.27</v>
      </c>
      <c r="W19" s="24">
        <v>51.41</v>
      </c>
      <c r="X19" s="24">
        <v>3.06</v>
      </c>
      <c r="Y19" s="24">
        <v>1.1</v>
      </c>
      <c r="Z19" s="24">
        <v>57.33</v>
      </c>
      <c r="AA19" s="24">
        <v>112.9</v>
      </c>
      <c r="AB19" s="25">
        <v>0</v>
      </c>
    </row>
    <row r="20" spans="1:28" s="1" customFormat="1" ht="30" customHeight="1">
      <c r="A20" s="10" t="s">
        <v>44</v>
      </c>
      <c r="B20" s="11">
        <v>1360</v>
      </c>
      <c r="C20" s="30">
        <v>872</v>
      </c>
      <c r="D20" s="30">
        <v>488</v>
      </c>
      <c r="E20" s="30">
        <v>1360</v>
      </c>
      <c r="F20" s="30">
        <v>0</v>
      </c>
      <c r="G20" s="30">
        <v>912</v>
      </c>
      <c r="H20" s="30">
        <v>10</v>
      </c>
      <c r="I20" s="30">
        <v>15</v>
      </c>
      <c r="J20" s="30">
        <v>423</v>
      </c>
      <c r="K20" s="30">
        <v>523</v>
      </c>
      <c r="L20" s="30">
        <v>425</v>
      </c>
      <c r="M20" s="30">
        <v>412</v>
      </c>
      <c r="N20" s="30">
        <v>0</v>
      </c>
      <c r="O20" s="30">
        <v>0</v>
      </c>
      <c r="P20" s="30">
        <v>0</v>
      </c>
      <c r="Q20" s="35">
        <v>0</v>
      </c>
      <c r="R20" s="36">
        <v>93.62</v>
      </c>
      <c r="S20" s="24">
        <v>67.3</v>
      </c>
      <c r="T20" s="24">
        <v>26.32</v>
      </c>
      <c r="U20" s="24">
        <v>93.62</v>
      </c>
      <c r="V20" s="24">
        <v>0</v>
      </c>
      <c r="W20" s="24">
        <v>54.5</v>
      </c>
      <c r="X20" s="24">
        <v>2.6</v>
      </c>
      <c r="Y20" s="24">
        <v>1.2</v>
      </c>
      <c r="Z20" s="24">
        <v>35.32</v>
      </c>
      <c r="AA20" s="24">
        <v>0</v>
      </c>
      <c r="AB20" s="25">
        <v>93.62</v>
      </c>
    </row>
    <row r="21" spans="1:28" s="1" customFormat="1" ht="30" customHeight="1">
      <c r="A21" s="10" t="s">
        <v>45</v>
      </c>
      <c r="B21" s="11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5">
        <v>0</v>
      </c>
      <c r="R21" s="36">
        <f>S21+T21</f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5">
        <v>0</v>
      </c>
    </row>
    <row r="22" spans="1:28" s="1" customFormat="1" ht="30" customHeight="1">
      <c r="A22" s="10" t="s">
        <v>46</v>
      </c>
      <c r="B22" s="11">
        <v>565</v>
      </c>
      <c r="C22" s="30">
        <v>85</v>
      </c>
      <c r="D22" s="30">
        <v>480</v>
      </c>
      <c r="E22" s="30">
        <v>565</v>
      </c>
      <c r="F22" s="30">
        <v>0</v>
      </c>
      <c r="G22" s="30">
        <v>408</v>
      </c>
      <c r="H22" s="30">
        <v>1</v>
      </c>
      <c r="I22" s="30">
        <v>24</v>
      </c>
      <c r="J22" s="30">
        <v>132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5">
        <v>0</v>
      </c>
      <c r="R22" s="36">
        <v>55.47</v>
      </c>
      <c r="S22" s="24">
        <v>8.290000000000001</v>
      </c>
      <c r="T22" s="24">
        <v>47.18</v>
      </c>
      <c r="U22" s="24">
        <v>55.47</v>
      </c>
      <c r="V22" s="24">
        <v>0</v>
      </c>
      <c r="W22" s="24">
        <v>45.739999999999995</v>
      </c>
      <c r="X22" s="24">
        <v>0.1</v>
      </c>
      <c r="Y22" s="24">
        <v>3.56</v>
      </c>
      <c r="Z22" s="24">
        <v>6.07</v>
      </c>
      <c r="AA22" s="24">
        <v>55.47</v>
      </c>
      <c r="AB22" s="25">
        <v>0</v>
      </c>
    </row>
    <row r="23" spans="1:28" s="1" customFormat="1" ht="30" customHeight="1">
      <c r="A23" s="10" t="s">
        <v>47</v>
      </c>
      <c r="B23" s="11">
        <v>142</v>
      </c>
      <c r="C23" s="30">
        <v>57</v>
      </c>
      <c r="D23" s="30">
        <v>85</v>
      </c>
      <c r="E23" s="30">
        <v>142</v>
      </c>
      <c r="F23" s="30">
        <v>0</v>
      </c>
      <c r="G23" s="30">
        <v>116</v>
      </c>
      <c r="H23" s="30">
        <v>1</v>
      </c>
      <c r="I23" s="30">
        <v>2</v>
      </c>
      <c r="J23" s="30">
        <v>23</v>
      </c>
      <c r="K23" s="30">
        <v>1</v>
      </c>
      <c r="L23" s="30">
        <v>140</v>
      </c>
      <c r="M23" s="30">
        <v>0</v>
      </c>
      <c r="N23" s="30">
        <v>1</v>
      </c>
      <c r="O23" s="30">
        <v>0</v>
      </c>
      <c r="P23" s="30">
        <v>0</v>
      </c>
      <c r="Q23" s="35">
        <v>0</v>
      </c>
      <c r="R23" s="36">
        <v>12.56</v>
      </c>
      <c r="S23" s="24">
        <v>4.92</v>
      </c>
      <c r="T23" s="24">
        <v>7.64</v>
      </c>
      <c r="U23" s="24">
        <v>12.55</v>
      </c>
      <c r="V23" s="24">
        <v>0.009999999999999787</v>
      </c>
      <c r="W23" s="24">
        <v>10.56</v>
      </c>
      <c r="X23" s="24">
        <v>0.05</v>
      </c>
      <c r="Y23" s="24">
        <v>0.2</v>
      </c>
      <c r="Z23" s="24">
        <v>1.75</v>
      </c>
      <c r="AA23" s="24">
        <v>12.55</v>
      </c>
      <c r="AB23" s="25">
        <v>0.009999999999999787</v>
      </c>
    </row>
    <row r="24" spans="1:28" s="1" customFormat="1" ht="30" customHeight="1">
      <c r="A24" s="10" t="s">
        <v>48</v>
      </c>
      <c r="B24" s="11">
        <v>202</v>
      </c>
      <c r="C24" s="30">
        <v>95</v>
      </c>
      <c r="D24" s="30">
        <v>107</v>
      </c>
      <c r="E24" s="30">
        <v>202</v>
      </c>
      <c r="F24" s="30">
        <v>0</v>
      </c>
      <c r="G24" s="30">
        <v>126</v>
      </c>
      <c r="H24" s="30">
        <v>2</v>
      </c>
      <c r="I24" s="30">
        <v>7</v>
      </c>
      <c r="J24" s="30">
        <v>67</v>
      </c>
      <c r="K24" s="30">
        <v>7</v>
      </c>
      <c r="L24" s="30">
        <v>187</v>
      </c>
      <c r="M24" s="30">
        <v>4</v>
      </c>
      <c r="N24" s="30">
        <v>4</v>
      </c>
      <c r="O24" s="30">
        <v>0</v>
      </c>
      <c r="P24" s="30">
        <v>0</v>
      </c>
      <c r="Q24" s="35">
        <v>0</v>
      </c>
      <c r="R24" s="36">
        <v>18.4532</v>
      </c>
      <c r="S24" s="24">
        <v>6.9427</v>
      </c>
      <c r="T24" s="24">
        <v>11.5105</v>
      </c>
      <c r="U24" s="24">
        <v>18.4532</v>
      </c>
      <c r="V24" s="24">
        <v>0</v>
      </c>
      <c r="W24" s="24">
        <v>15.2482</v>
      </c>
      <c r="X24" s="24">
        <v>0.14</v>
      </c>
      <c r="Y24" s="24">
        <v>0.8999999999999999</v>
      </c>
      <c r="Z24" s="24">
        <v>2.165</v>
      </c>
      <c r="AA24" s="24">
        <v>18.4532</v>
      </c>
      <c r="AB24" s="25">
        <v>0</v>
      </c>
    </row>
    <row r="25" spans="1:28" s="1" customFormat="1" ht="30" customHeight="1" thickBot="1">
      <c r="A25" s="10" t="s">
        <v>49</v>
      </c>
      <c r="B25" s="16">
        <v>51</v>
      </c>
      <c r="C25" s="31">
        <v>5</v>
      </c>
      <c r="D25" s="31">
        <v>46</v>
      </c>
      <c r="E25" s="31">
        <v>51</v>
      </c>
      <c r="F25" s="31">
        <v>0</v>
      </c>
      <c r="G25" s="31">
        <v>46</v>
      </c>
      <c r="H25" s="31">
        <v>2</v>
      </c>
      <c r="I25" s="31">
        <v>0</v>
      </c>
      <c r="J25" s="31">
        <v>3</v>
      </c>
      <c r="K25" s="31">
        <v>0</v>
      </c>
      <c r="L25" s="31">
        <v>51</v>
      </c>
      <c r="M25" s="31">
        <v>0</v>
      </c>
      <c r="N25" s="31">
        <v>0</v>
      </c>
      <c r="O25" s="31">
        <v>0</v>
      </c>
      <c r="P25" s="31">
        <v>0</v>
      </c>
      <c r="Q25" s="37">
        <v>0</v>
      </c>
      <c r="R25" s="36">
        <v>4.605</v>
      </c>
      <c r="S25" s="38">
        <v>0.5</v>
      </c>
      <c r="T25" s="38">
        <v>4.105</v>
      </c>
      <c r="U25" s="38">
        <v>4.605</v>
      </c>
      <c r="V25" s="38">
        <v>0</v>
      </c>
      <c r="W25" s="38">
        <v>4.1049999999999995</v>
      </c>
      <c r="X25" s="38">
        <v>0.2</v>
      </c>
      <c r="Y25" s="38">
        <v>0</v>
      </c>
      <c r="Z25" s="38">
        <v>0.3000000000000009</v>
      </c>
      <c r="AA25" s="38">
        <v>4.605</v>
      </c>
      <c r="AB25" s="26">
        <v>0</v>
      </c>
    </row>
  </sheetData>
  <sheetProtection/>
  <protectedRanges>
    <protectedRange sqref="A2" name="区域7"/>
    <protectedRange sqref="AA6" name="区域6_1"/>
    <protectedRange sqref="W6:Y6" name="区域5_1"/>
    <protectedRange sqref="S6:U6" name="区域4_1"/>
    <protectedRange sqref="K6:P6" name="区域3_1"/>
    <protectedRange sqref="G6:I6" name="区域2_1"/>
    <protectedRange sqref="C6:D6 E6" name="区域1_1"/>
    <protectedRange sqref="AA24" name="区域6"/>
    <protectedRange sqref="S24:U24" name="区域4"/>
  </protectedRanges>
  <mergeCells count="12">
    <mergeCell ref="B3:B4"/>
    <mergeCell ref="R3:R4"/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3:A4"/>
  </mergeCells>
  <printOptions horizontalCentered="1"/>
  <pageMargins left="0.24" right="0.24" top="0.75" bottom="0.75" header="0.31" footer="0.3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O9" sqref="O9"/>
    </sheetView>
  </sheetViews>
  <sheetFormatPr defaultColWidth="9.00390625" defaultRowHeight="14.25"/>
  <cols>
    <col min="1" max="1" width="9.375" style="1" customWidth="1"/>
    <col min="2" max="2" width="10.75390625" style="1" customWidth="1"/>
    <col min="3" max="3" width="7.75390625" style="1" customWidth="1"/>
    <col min="4" max="4" width="7.50390625" style="1" customWidth="1"/>
    <col min="5" max="6" width="9.00390625" style="1" customWidth="1"/>
    <col min="7" max="8" width="11.125" style="1" customWidth="1"/>
    <col min="9" max="9" width="8.00390625" style="1" customWidth="1"/>
    <col min="10" max="10" width="7.875" style="1" customWidth="1"/>
    <col min="11" max="11" width="8.25390625" style="1" customWidth="1"/>
    <col min="12" max="12" width="9.00390625" style="1" customWidth="1"/>
    <col min="13" max="13" width="10.75390625" style="1" customWidth="1"/>
    <col min="14" max="14" width="15.00390625" style="1" customWidth="1"/>
    <col min="15" max="16384" width="9.00390625" style="1" customWidth="1"/>
  </cols>
  <sheetData>
    <row r="1" ht="12.75" customHeight="1">
      <c r="A1" s="2" t="s">
        <v>73</v>
      </c>
    </row>
    <row r="2" spans="1:14" ht="27" customHeight="1">
      <c r="A2" s="117" t="s">
        <v>74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ht="24" customHeight="1">
      <c r="A3" s="114"/>
      <c r="B3" s="118" t="s">
        <v>75</v>
      </c>
      <c r="C3" s="86" t="s">
        <v>76</v>
      </c>
      <c r="D3" s="86"/>
      <c r="E3" s="86" t="s">
        <v>77</v>
      </c>
      <c r="F3" s="86"/>
      <c r="G3" s="87"/>
      <c r="H3" s="118" t="s">
        <v>78</v>
      </c>
      <c r="I3" s="86" t="s">
        <v>76</v>
      </c>
      <c r="J3" s="86"/>
      <c r="K3" s="86" t="s">
        <v>77</v>
      </c>
      <c r="L3" s="86"/>
      <c r="M3" s="87"/>
      <c r="N3" s="119" t="s">
        <v>79</v>
      </c>
      <c r="O3" s="121"/>
    </row>
    <row r="4" spans="1:15" ht="42" customHeight="1">
      <c r="A4" s="114"/>
      <c r="B4" s="109"/>
      <c r="C4" s="3" t="s">
        <v>80</v>
      </c>
      <c r="D4" s="3" t="s">
        <v>81</v>
      </c>
      <c r="E4" s="3" t="s">
        <v>82</v>
      </c>
      <c r="F4" s="3" t="s">
        <v>17</v>
      </c>
      <c r="G4" s="4" t="s">
        <v>83</v>
      </c>
      <c r="H4" s="109"/>
      <c r="I4" s="3" t="s">
        <v>80</v>
      </c>
      <c r="J4" s="3" t="s">
        <v>81</v>
      </c>
      <c r="K4" s="3" t="s">
        <v>82</v>
      </c>
      <c r="L4" s="3" t="s">
        <v>17</v>
      </c>
      <c r="M4" s="4" t="s">
        <v>83</v>
      </c>
      <c r="N4" s="120"/>
      <c r="O4" s="121"/>
    </row>
    <row r="5" spans="1:14" ht="21.75" customHeight="1">
      <c r="A5" s="5" t="s">
        <v>29</v>
      </c>
      <c r="B5" s="6">
        <f>C5+D5</f>
        <v>33</v>
      </c>
      <c r="C5" s="7">
        <f>SUM(C6:C25)</f>
        <v>33</v>
      </c>
      <c r="D5" s="7">
        <f>SUM(D6:D25)</f>
        <v>0</v>
      </c>
      <c r="E5" s="7">
        <f>SUM(E6:E25)</f>
        <v>3</v>
      </c>
      <c r="F5" s="7">
        <f>SUM(F6:F25)</f>
        <v>10</v>
      </c>
      <c r="G5" s="8">
        <f>SUM(G6:G25)</f>
        <v>20</v>
      </c>
      <c r="H5" s="9">
        <f>I5+J5</f>
        <v>42.8754</v>
      </c>
      <c r="I5" s="21">
        <f>SUM(I6:I25)</f>
        <v>42.8754</v>
      </c>
      <c r="J5" s="21">
        <f>SUM(J6:J25)</f>
        <v>0</v>
      </c>
      <c r="K5" s="21">
        <f>SUM(K6:K25)</f>
        <v>6.822</v>
      </c>
      <c r="L5" s="21">
        <f>SUM(L6:L25)</f>
        <v>11.0534</v>
      </c>
      <c r="M5" s="22">
        <f>SUM(M6:M25)</f>
        <v>25</v>
      </c>
      <c r="N5" s="23">
        <f aca="true" t="shared" si="0" ref="N5:N24">H5/B5</f>
        <v>1.2992545454545454</v>
      </c>
    </row>
    <row r="6" spans="1:14" ht="19.5" customHeight="1">
      <c r="A6" s="10" t="s">
        <v>30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3">
        <v>0</v>
      </c>
      <c r="H6" s="14">
        <v>0</v>
      </c>
      <c r="I6" s="24">
        <v>0</v>
      </c>
      <c r="J6" s="24">
        <v>0</v>
      </c>
      <c r="K6" s="24">
        <v>0</v>
      </c>
      <c r="L6" s="24">
        <v>0</v>
      </c>
      <c r="M6" s="25">
        <v>0</v>
      </c>
      <c r="N6" s="23" t="e">
        <f t="shared" si="0"/>
        <v>#DIV/0!</v>
      </c>
    </row>
    <row r="7" spans="1:14" ht="19.5" customHeight="1">
      <c r="A7" s="15" t="s">
        <v>31</v>
      </c>
      <c r="B7" s="11">
        <v>0</v>
      </c>
      <c r="C7" s="12">
        <v>0</v>
      </c>
      <c r="D7" s="12">
        <v>0</v>
      </c>
      <c r="E7" s="12">
        <v>0</v>
      </c>
      <c r="F7" s="12">
        <v>0</v>
      </c>
      <c r="G7" s="13">
        <v>0</v>
      </c>
      <c r="H7" s="14">
        <v>0</v>
      </c>
      <c r="I7" s="24">
        <v>0</v>
      </c>
      <c r="J7" s="24">
        <v>0</v>
      </c>
      <c r="K7" s="24">
        <v>0</v>
      </c>
      <c r="L7" s="24">
        <v>0</v>
      </c>
      <c r="M7" s="25">
        <v>0</v>
      </c>
      <c r="N7" s="23" t="e">
        <f t="shared" si="0"/>
        <v>#DIV/0!</v>
      </c>
    </row>
    <row r="8" spans="1:14" ht="19.5" customHeight="1">
      <c r="A8" s="15" t="s">
        <v>32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3">
        <v>0</v>
      </c>
      <c r="H8" s="14">
        <v>0</v>
      </c>
      <c r="I8" s="24">
        <v>0</v>
      </c>
      <c r="J8" s="24">
        <v>0</v>
      </c>
      <c r="K8" s="24">
        <v>0</v>
      </c>
      <c r="L8" s="24">
        <v>0</v>
      </c>
      <c r="M8" s="25">
        <v>0</v>
      </c>
      <c r="N8" s="23" t="e">
        <f t="shared" si="0"/>
        <v>#DIV/0!</v>
      </c>
    </row>
    <row r="9" spans="1:14" ht="19.5" customHeight="1">
      <c r="A9" s="10" t="s">
        <v>33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  <c r="G9" s="13">
        <v>0</v>
      </c>
      <c r="H9" s="14">
        <v>0</v>
      </c>
      <c r="I9" s="24">
        <v>0</v>
      </c>
      <c r="J9" s="24">
        <v>0</v>
      </c>
      <c r="K9" s="24">
        <v>0</v>
      </c>
      <c r="L9" s="24">
        <v>0</v>
      </c>
      <c r="M9" s="25">
        <v>0</v>
      </c>
      <c r="N9" s="23" t="e">
        <f t="shared" si="0"/>
        <v>#DIV/0!</v>
      </c>
    </row>
    <row r="10" spans="1:14" ht="19.5" customHeight="1">
      <c r="A10" s="10" t="s">
        <v>34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3">
        <v>0</v>
      </c>
      <c r="H10" s="14">
        <v>0</v>
      </c>
      <c r="I10" s="24">
        <v>0</v>
      </c>
      <c r="J10" s="24">
        <v>0</v>
      </c>
      <c r="K10" s="24">
        <v>0</v>
      </c>
      <c r="L10" s="24">
        <v>0</v>
      </c>
      <c r="M10" s="25">
        <v>0</v>
      </c>
      <c r="N10" s="23" t="e">
        <f t="shared" si="0"/>
        <v>#DIV/0!</v>
      </c>
    </row>
    <row r="11" spans="1:14" ht="19.5" customHeight="1">
      <c r="A11" s="10" t="s">
        <v>35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  <c r="G11" s="13">
        <v>0</v>
      </c>
      <c r="H11" s="14">
        <v>0</v>
      </c>
      <c r="I11" s="24">
        <v>0</v>
      </c>
      <c r="J11" s="24">
        <v>0</v>
      </c>
      <c r="K11" s="24">
        <v>0</v>
      </c>
      <c r="L11" s="24">
        <v>0</v>
      </c>
      <c r="M11" s="25">
        <v>0</v>
      </c>
      <c r="N11" s="23" t="e">
        <f t="shared" si="0"/>
        <v>#DIV/0!</v>
      </c>
    </row>
    <row r="12" spans="1:14" ht="19.5" customHeight="1">
      <c r="A12" s="10" t="s">
        <v>36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3">
        <v>0</v>
      </c>
      <c r="H12" s="14">
        <v>0</v>
      </c>
      <c r="I12" s="24">
        <v>0</v>
      </c>
      <c r="J12" s="24">
        <v>0</v>
      </c>
      <c r="K12" s="24">
        <v>0</v>
      </c>
      <c r="L12" s="24">
        <v>0</v>
      </c>
      <c r="M12" s="25">
        <v>0</v>
      </c>
      <c r="N12" s="23" t="e">
        <f t="shared" si="0"/>
        <v>#DIV/0!</v>
      </c>
    </row>
    <row r="13" spans="1:14" ht="19.5" customHeight="1">
      <c r="A13" s="10" t="s">
        <v>37</v>
      </c>
      <c r="B13" s="11">
        <v>1</v>
      </c>
      <c r="C13" s="12">
        <v>1</v>
      </c>
      <c r="D13" s="12">
        <v>0</v>
      </c>
      <c r="E13" s="12">
        <v>1</v>
      </c>
      <c r="F13" s="12">
        <v>0</v>
      </c>
      <c r="G13" s="13">
        <v>0</v>
      </c>
      <c r="H13" s="14">
        <v>3</v>
      </c>
      <c r="I13" s="24">
        <v>3</v>
      </c>
      <c r="J13" s="24">
        <v>0</v>
      </c>
      <c r="K13" s="24">
        <v>0</v>
      </c>
      <c r="L13" s="24">
        <v>0</v>
      </c>
      <c r="M13" s="25">
        <v>3</v>
      </c>
      <c r="N13" s="23">
        <f t="shared" si="0"/>
        <v>3</v>
      </c>
    </row>
    <row r="14" spans="1:14" ht="19.5" customHeight="1">
      <c r="A14" s="10" t="s">
        <v>38</v>
      </c>
      <c r="B14" s="11">
        <v>1</v>
      </c>
      <c r="C14" s="12">
        <v>1</v>
      </c>
      <c r="D14" s="12">
        <v>0</v>
      </c>
      <c r="E14" s="12">
        <v>0</v>
      </c>
      <c r="F14" s="12">
        <v>1</v>
      </c>
      <c r="G14" s="13">
        <v>0</v>
      </c>
      <c r="H14" s="14">
        <v>1</v>
      </c>
      <c r="I14" s="24">
        <v>1</v>
      </c>
      <c r="J14" s="24">
        <v>0</v>
      </c>
      <c r="K14" s="24">
        <v>0</v>
      </c>
      <c r="L14" s="24">
        <v>1</v>
      </c>
      <c r="M14" s="25">
        <v>0</v>
      </c>
      <c r="N14" s="23">
        <v>1</v>
      </c>
    </row>
    <row r="15" spans="1:14" ht="19.5" customHeight="1">
      <c r="A15" s="10" t="s">
        <v>39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13">
        <v>0</v>
      </c>
      <c r="H15" s="14">
        <v>0</v>
      </c>
      <c r="I15" s="24">
        <v>0</v>
      </c>
      <c r="J15" s="24">
        <v>0</v>
      </c>
      <c r="K15" s="24">
        <v>0</v>
      </c>
      <c r="L15" s="24">
        <v>0</v>
      </c>
      <c r="M15" s="25">
        <v>0</v>
      </c>
      <c r="N15" s="23" t="e">
        <f t="shared" si="0"/>
        <v>#DIV/0!</v>
      </c>
    </row>
    <row r="16" spans="1:14" ht="19.5" customHeight="1">
      <c r="A16" s="10" t="s">
        <v>40</v>
      </c>
      <c r="B16" s="11">
        <v>1</v>
      </c>
      <c r="C16" s="12">
        <v>1</v>
      </c>
      <c r="D16" s="12">
        <v>0</v>
      </c>
      <c r="E16" s="12">
        <v>0</v>
      </c>
      <c r="F16" s="12">
        <v>0</v>
      </c>
      <c r="G16" s="13">
        <v>1</v>
      </c>
      <c r="H16" s="14">
        <v>2</v>
      </c>
      <c r="I16" s="24">
        <v>2</v>
      </c>
      <c r="J16" s="24">
        <v>0</v>
      </c>
      <c r="K16" s="24">
        <v>0</v>
      </c>
      <c r="L16" s="24">
        <v>0</v>
      </c>
      <c r="M16" s="25">
        <v>2</v>
      </c>
      <c r="N16" s="23">
        <f t="shared" si="0"/>
        <v>2</v>
      </c>
    </row>
    <row r="17" spans="1:14" ht="19.5" customHeight="1">
      <c r="A17" s="10" t="s">
        <v>41</v>
      </c>
      <c r="B17" s="11">
        <v>1</v>
      </c>
      <c r="C17" s="12">
        <v>1</v>
      </c>
      <c r="D17" s="12">
        <v>0</v>
      </c>
      <c r="E17" s="12">
        <v>0</v>
      </c>
      <c r="F17" s="12">
        <v>0</v>
      </c>
      <c r="G17" s="13">
        <v>1</v>
      </c>
      <c r="H17" s="14">
        <v>1</v>
      </c>
      <c r="I17" s="24">
        <v>1</v>
      </c>
      <c r="J17" s="24">
        <v>0</v>
      </c>
      <c r="K17" s="24">
        <v>0</v>
      </c>
      <c r="L17" s="24">
        <v>0</v>
      </c>
      <c r="M17" s="25">
        <v>1</v>
      </c>
      <c r="N17" s="23">
        <v>1</v>
      </c>
    </row>
    <row r="18" spans="1:14" ht="19.5" customHeight="1">
      <c r="A18" s="10" t="s">
        <v>42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3">
        <v>0</v>
      </c>
      <c r="H18" s="1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3" t="e">
        <f t="shared" si="0"/>
        <v>#DIV/0!</v>
      </c>
    </row>
    <row r="19" spans="1:14" ht="19.5" customHeight="1">
      <c r="A19" s="10" t="s">
        <v>43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3">
        <v>0</v>
      </c>
      <c r="H19" s="1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3" t="e">
        <f t="shared" si="0"/>
        <v>#DIV/0!</v>
      </c>
    </row>
    <row r="20" spans="1:14" ht="19.5" customHeight="1">
      <c r="A20" s="10" t="s">
        <v>44</v>
      </c>
      <c r="B20" s="11">
        <v>10</v>
      </c>
      <c r="C20" s="12">
        <v>10</v>
      </c>
      <c r="D20" s="12">
        <v>0</v>
      </c>
      <c r="E20" s="12">
        <v>0</v>
      </c>
      <c r="F20" s="12">
        <v>3</v>
      </c>
      <c r="G20" s="13">
        <v>7</v>
      </c>
      <c r="H20" s="14">
        <v>11.5</v>
      </c>
      <c r="I20" s="12">
        <v>11.5</v>
      </c>
      <c r="J20" s="24">
        <v>0</v>
      </c>
      <c r="K20" s="24">
        <v>0</v>
      </c>
      <c r="L20" s="24">
        <v>3.5</v>
      </c>
      <c r="M20" s="25">
        <v>8</v>
      </c>
      <c r="N20" s="23">
        <v>1.15</v>
      </c>
    </row>
    <row r="21" spans="1:14" ht="19.5" customHeight="1">
      <c r="A21" s="10" t="s">
        <v>45</v>
      </c>
      <c r="B21" s="11">
        <v>9</v>
      </c>
      <c r="C21" s="12">
        <v>9</v>
      </c>
      <c r="D21" s="12">
        <v>0</v>
      </c>
      <c r="E21" s="12">
        <v>0</v>
      </c>
      <c r="F21" s="12">
        <v>1</v>
      </c>
      <c r="G21" s="13">
        <v>8</v>
      </c>
      <c r="H21" s="14">
        <v>11</v>
      </c>
      <c r="I21" s="24">
        <v>11</v>
      </c>
      <c r="J21" s="24">
        <v>0</v>
      </c>
      <c r="K21" s="24">
        <v>3</v>
      </c>
      <c r="L21" s="24">
        <v>0</v>
      </c>
      <c r="M21" s="25">
        <v>8</v>
      </c>
      <c r="N21" s="23">
        <v>1.2222222222222223</v>
      </c>
    </row>
    <row r="22" spans="1:14" ht="19.5" customHeight="1">
      <c r="A22" s="10" t="s">
        <v>46</v>
      </c>
      <c r="B22" s="11">
        <v>5</v>
      </c>
      <c r="C22" s="12">
        <v>5</v>
      </c>
      <c r="D22" s="12">
        <v>0</v>
      </c>
      <c r="E22" s="12">
        <v>2</v>
      </c>
      <c r="F22" s="12">
        <v>3</v>
      </c>
      <c r="G22" s="13">
        <v>0</v>
      </c>
      <c r="H22" s="14">
        <v>8.3754</v>
      </c>
      <c r="I22" s="24">
        <v>8.3754</v>
      </c>
      <c r="J22" s="24">
        <v>0</v>
      </c>
      <c r="K22" s="24">
        <v>3.822</v>
      </c>
      <c r="L22" s="24">
        <v>4.5534</v>
      </c>
      <c r="M22" s="25">
        <v>0</v>
      </c>
      <c r="N22" s="23">
        <v>1.6750800000000001</v>
      </c>
    </row>
    <row r="23" spans="1:14" ht="19.5" customHeight="1">
      <c r="A23" s="10" t="s">
        <v>47</v>
      </c>
      <c r="B23" s="11">
        <v>1</v>
      </c>
      <c r="C23" s="12">
        <v>1</v>
      </c>
      <c r="D23" s="12">
        <v>0</v>
      </c>
      <c r="E23" s="12">
        <v>0</v>
      </c>
      <c r="F23" s="12">
        <v>1</v>
      </c>
      <c r="G23" s="13">
        <v>0</v>
      </c>
      <c r="H23" s="14">
        <v>1</v>
      </c>
      <c r="I23" s="24">
        <v>1</v>
      </c>
      <c r="J23" s="24">
        <v>0</v>
      </c>
      <c r="K23" s="24">
        <v>0</v>
      </c>
      <c r="L23" s="24">
        <v>1</v>
      </c>
      <c r="M23" s="25">
        <v>0</v>
      </c>
      <c r="N23" s="23">
        <v>1</v>
      </c>
    </row>
    <row r="24" spans="1:14" ht="19.5" customHeight="1">
      <c r="A24" s="10" t="s">
        <v>48</v>
      </c>
      <c r="B24" s="11">
        <v>2</v>
      </c>
      <c r="C24" s="12">
        <v>2</v>
      </c>
      <c r="D24" s="12">
        <v>0</v>
      </c>
      <c r="E24" s="12">
        <v>0</v>
      </c>
      <c r="F24" s="12">
        <v>1</v>
      </c>
      <c r="G24" s="13">
        <v>1</v>
      </c>
      <c r="H24" s="14">
        <v>2</v>
      </c>
      <c r="I24" s="24">
        <v>2</v>
      </c>
      <c r="J24" s="24">
        <v>0</v>
      </c>
      <c r="K24" s="24">
        <v>0</v>
      </c>
      <c r="L24" s="24">
        <v>1</v>
      </c>
      <c r="M24" s="25">
        <v>1</v>
      </c>
      <c r="N24" s="23">
        <f t="shared" si="0"/>
        <v>1</v>
      </c>
    </row>
    <row r="25" spans="1:14" ht="19.5" customHeight="1">
      <c r="A25" s="10" t="s">
        <v>49</v>
      </c>
      <c r="B25" s="16">
        <v>2</v>
      </c>
      <c r="C25" s="17">
        <v>2</v>
      </c>
      <c r="D25" s="17">
        <v>0</v>
      </c>
      <c r="E25" s="17">
        <v>0</v>
      </c>
      <c r="F25" s="17">
        <v>0</v>
      </c>
      <c r="G25" s="18">
        <v>2</v>
      </c>
      <c r="H25" s="19">
        <v>2</v>
      </c>
      <c r="I25" s="24">
        <v>2</v>
      </c>
      <c r="J25" s="24">
        <v>0</v>
      </c>
      <c r="K25" s="24">
        <v>0</v>
      </c>
      <c r="L25" s="24">
        <v>0</v>
      </c>
      <c r="M25" s="26">
        <v>2</v>
      </c>
      <c r="N25" s="23">
        <v>1</v>
      </c>
    </row>
  </sheetData>
  <sheetProtection/>
  <protectedRanges>
    <protectedRange sqref="I6:L23 I25:L25" name="区域2"/>
    <protectedRange sqref="C6:F23 C25:F25" name="区域1"/>
    <protectedRange sqref="A2" name="区域3"/>
  </protectedRanges>
  <mergeCells count="10">
    <mergeCell ref="O3:O4"/>
    <mergeCell ref="A2:N2"/>
    <mergeCell ref="C3:D3"/>
    <mergeCell ref="E3:G3"/>
    <mergeCell ref="I3:J3"/>
    <mergeCell ref="K3:M3"/>
    <mergeCell ref="A3:A4"/>
    <mergeCell ref="B3:B4"/>
    <mergeCell ref="H3:H4"/>
    <mergeCell ref="N3:N4"/>
  </mergeCells>
  <printOptions horizontalCentered="1"/>
  <pageMargins left="0.35" right="0.35" top="0.47" bottom="0.59" header="0.39" footer="0.51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2017-02-08T07:50:33Z</cp:lastPrinted>
  <dcterms:created xsi:type="dcterms:W3CDTF">2015-01-21T05:56:21Z</dcterms:created>
  <dcterms:modified xsi:type="dcterms:W3CDTF">2020-03-05T03:34:11Z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KSORubyTemplateID">
    <vt:lpwstr>14</vt:lpwstr>
  </property>
</Properties>
</file>