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<sst xmlns="http://schemas.openxmlformats.org/spreadsheetml/2006/main" count="83" uniqueCount="45">
  <si>
    <t>赣州市“小微信贷通”贷款发放情况表</t>
  </si>
  <si>
    <t>单位：万元</t>
  </si>
  <si>
    <t>默认顺序</t>
  </si>
  <si>
    <t>县（市、区）</t>
  </si>
  <si>
    <t>新增贷款</t>
  </si>
  <si>
    <t>续贷贷款</t>
  </si>
  <si>
    <t>3月份发放贷款</t>
  </si>
  <si>
    <t>2018年1-3月份发放
贷款</t>
  </si>
  <si>
    <t>年度目标</t>
  </si>
  <si>
    <t>进度%</t>
  </si>
  <si>
    <t>按进度排序</t>
  </si>
  <si>
    <t>历年累计发放贷款</t>
  </si>
  <si>
    <t>2014年数</t>
  </si>
  <si>
    <t>2015年数</t>
  </si>
  <si>
    <t>2016年数</t>
  </si>
  <si>
    <t>2017年数</t>
  </si>
  <si>
    <t>3月份数</t>
  </si>
  <si>
    <t>2018年1-3月份数</t>
  </si>
  <si>
    <t>历年累计数</t>
  </si>
  <si>
    <t>2018年1-3月数</t>
  </si>
  <si>
    <t>企业
户数</t>
  </si>
  <si>
    <t>金额</t>
  </si>
  <si>
    <t>按金额排序</t>
  </si>
  <si>
    <t>章贡区</t>
  </si>
  <si>
    <t>经开区</t>
  </si>
  <si>
    <t>赣县区</t>
  </si>
  <si>
    <t>南康区</t>
  </si>
  <si>
    <t>信丰</t>
  </si>
  <si>
    <t>大余</t>
  </si>
  <si>
    <t>上犹</t>
  </si>
  <si>
    <t>崇义</t>
  </si>
  <si>
    <t>安远</t>
  </si>
  <si>
    <t>龙南</t>
  </si>
  <si>
    <t>定南</t>
  </si>
  <si>
    <t>全南</t>
  </si>
  <si>
    <t>宁都</t>
  </si>
  <si>
    <t>于都</t>
  </si>
  <si>
    <t>兴国</t>
  </si>
  <si>
    <t>瑞金</t>
  </si>
  <si>
    <t>会昌</t>
  </si>
  <si>
    <t>寻乌</t>
  </si>
  <si>
    <t>石城</t>
  </si>
  <si>
    <t>蓉江新区</t>
  </si>
  <si>
    <t>市本级</t>
  </si>
  <si>
    <t>合计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</si>
</sst>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0_);[Red]\(0\)"/>
  </numFmts>
  <fonts count="27">
    <font>
      <sz val="12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3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b/>
      <sz val="1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7" fillId="17" borderId="6" applyNumberFormat="0" applyAlignment="0" applyProtection="0"/>
    <xf numFmtId="0" fontId="7" fillId="17" borderId="6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5" fillId="16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shrinkToFit="1"/>
    </xf>
    <xf numFmtId="176" fontId="2" fillId="0" borderId="11" xfId="0" applyNumberFormat="1" applyFont="1" applyFill="1" applyBorder="1" applyAlignment="1">
      <alignment horizontal="center" vertical="center" shrinkToFit="1"/>
    </xf>
    <xf numFmtId="0" fontId="5" fillId="4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shrinkToFit="1"/>
    </xf>
    <xf numFmtId="0" fontId="2" fillId="16" borderId="11" xfId="0" applyFont="1" applyFill="1" applyBorder="1" applyAlignment="1">
      <alignment horizontal="center" vertical="center" shrinkToFit="1"/>
    </xf>
    <xf numFmtId="0" fontId="2" fillId="4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shrinkToFit="1"/>
    </xf>
    <xf numFmtId="176" fontId="3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6" fillId="4" borderId="11" xfId="0" applyNumberFormat="1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176" fontId="3" fillId="4" borderId="11" xfId="0" applyNumberFormat="1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 shrinkToFit="1"/>
    </xf>
    <xf numFmtId="0" fontId="1" fillId="4" borderId="12" xfId="0" applyFont="1" applyFill="1" applyBorder="1" applyAlignment="1">
      <alignment horizontal="center" vertical="center"/>
    </xf>
    <xf numFmtId="176" fontId="3" fillId="4" borderId="11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shrinkToFit="1"/>
    </xf>
    <xf numFmtId="176" fontId="3" fillId="4" borderId="11" xfId="0" applyNumberFormat="1" applyFont="1" applyFill="1" applyBorder="1" applyAlignment="1">
      <alignment horizontal="center" vertical="center" shrinkToFit="1"/>
    </xf>
    <xf numFmtId="0" fontId="1" fillId="4" borderId="11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center" vertical="center" shrinkToFit="1"/>
    </xf>
    <xf numFmtId="176" fontId="2" fillId="0" borderId="13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vertical="center" wrapText="1"/>
    </xf>
    <xf numFmtId="176" fontId="6" fillId="4" borderId="11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</cellXfs>
  <cellStyles count="97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标题 6" xfId="62"/>
    <cellStyle name="差" xfId="63"/>
    <cellStyle name="差 2" xfId="64"/>
    <cellStyle name="差_11.6" xfId="65"/>
    <cellStyle name="差_11.7银行意见表" xfId="66"/>
    <cellStyle name="差_园区日报表" xfId="67"/>
    <cellStyle name="Hyperlink" xfId="68"/>
    <cellStyle name="好" xfId="69"/>
    <cellStyle name="好 2" xfId="70"/>
    <cellStyle name="好_11.6" xfId="71"/>
    <cellStyle name="好_11.7银行意见表" xfId="72"/>
    <cellStyle name="好_园区日报表" xfId="73"/>
    <cellStyle name="汇总" xfId="74"/>
    <cellStyle name="汇总 2" xfId="75"/>
    <cellStyle name="Currency" xfId="76"/>
    <cellStyle name="Currency [0]" xfId="77"/>
    <cellStyle name="计算" xfId="78"/>
    <cellStyle name="计算 2" xfId="79"/>
    <cellStyle name="检查单元格" xfId="80"/>
    <cellStyle name="检查单元格 2" xfId="81"/>
    <cellStyle name="解释性文本" xfId="82"/>
    <cellStyle name="解释性文本 2" xfId="83"/>
    <cellStyle name="警告文本" xfId="84"/>
    <cellStyle name="警告文本 2" xfId="85"/>
    <cellStyle name="链接单元格" xfId="86"/>
    <cellStyle name="链接单元格 2" xfId="87"/>
    <cellStyle name="Comma" xfId="88"/>
    <cellStyle name="Comma [0]" xfId="89"/>
    <cellStyle name="强调文字颜色 1" xfId="90"/>
    <cellStyle name="强调文字颜色 1 2" xfId="91"/>
    <cellStyle name="强调文字颜色 2" xfId="92"/>
    <cellStyle name="强调文字颜色 2 2" xfId="93"/>
    <cellStyle name="强调文字颜色 3" xfId="94"/>
    <cellStyle name="强调文字颜色 3 2" xfId="95"/>
    <cellStyle name="强调文字颜色 4" xfId="96"/>
    <cellStyle name="强调文字颜色 4 2" xfId="97"/>
    <cellStyle name="强调文字颜色 5" xfId="98"/>
    <cellStyle name="强调文字颜色 5 2" xfId="99"/>
    <cellStyle name="强调文字颜色 6" xfId="100"/>
    <cellStyle name="强调文字颜色 6 2" xfId="101"/>
    <cellStyle name="适中" xfId="102"/>
    <cellStyle name="适中 2" xfId="103"/>
    <cellStyle name="输出" xfId="104"/>
    <cellStyle name="输出 2" xfId="105"/>
    <cellStyle name="输入" xfId="106"/>
    <cellStyle name="输入 2" xfId="107"/>
    <cellStyle name="Followed Hyperlink" xfId="108"/>
    <cellStyle name="注释" xfId="109"/>
    <cellStyle name="注释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27"/>
  <sheetViews>
    <sheetView showZeros="0" tabSelected="1" zoomScaleSheetLayoutView="100" workbookViewId="0" topLeftCell="A1">
      <pane xSplit="2" ySplit="5" topLeftCell="A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Q5" sqref="AQ5"/>
    </sheetView>
  </sheetViews>
  <sheetFormatPr defaultColWidth="9.00390625" defaultRowHeight="21.75" customHeight="1"/>
  <cols>
    <col min="1" max="1" width="7.375" style="3" hidden="1" customWidth="1"/>
    <col min="2" max="2" width="18.00390625" style="3" customWidth="1"/>
    <col min="3" max="3" width="4.875" style="3" hidden="1" customWidth="1"/>
    <col min="4" max="25" width="6.50390625" style="3" hidden="1" customWidth="1"/>
    <col min="26" max="26" width="6.50390625" style="4" hidden="1" customWidth="1"/>
    <col min="27" max="30" width="6.50390625" style="3" hidden="1" customWidth="1"/>
    <col min="31" max="35" width="9.125" style="3" customWidth="1"/>
    <col min="36" max="36" width="14.625" style="5" customWidth="1"/>
    <col min="37" max="37" width="11.875" style="6" customWidth="1"/>
    <col min="38" max="38" width="11.00390625" style="3" customWidth="1"/>
    <col min="39" max="40" width="9.125" style="3" customWidth="1"/>
    <col min="41" max="16384" width="9.00390625" style="3" customWidth="1"/>
  </cols>
  <sheetData>
    <row r="1" spans="1:40" s="1" customFormat="1" ht="39.75" customHeight="1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</row>
    <row r="2" spans="1:40" s="2" customFormat="1" ht="28.5" customHeight="1">
      <c r="A2" s="7"/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21"/>
      <c r="AA2" s="7"/>
      <c r="AB2" s="7"/>
      <c r="AC2" s="7"/>
      <c r="AD2" s="7"/>
      <c r="AE2" s="22"/>
      <c r="AF2" s="22"/>
      <c r="AG2" s="22"/>
      <c r="AH2" s="22"/>
      <c r="AI2" s="22"/>
      <c r="AJ2" s="22"/>
      <c r="AK2" s="33"/>
      <c r="AL2" s="34"/>
      <c r="AM2" s="35"/>
      <c r="AN2" s="35" t="s">
        <v>1</v>
      </c>
    </row>
    <row r="3" spans="1:40" ht="21.75" customHeight="1">
      <c r="A3" s="46" t="s">
        <v>2</v>
      </c>
      <c r="B3" s="41" t="s">
        <v>3</v>
      </c>
      <c r="C3" s="41" t="s">
        <v>4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 t="s">
        <v>5</v>
      </c>
      <c r="R3" s="41"/>
      <c r="S3" s="41"/>
      <c r="T3" s="41"/>
      <c r="U3" s="41"/>
      <c r="V3" s="41"/>
      <c r="W3" s="41"/>
      <c r="X3" s="41"/>
      <c r="Y3" s="41"/>
      <c r="Z3" s="42"/>
      <c r="AA3" s="41"/>
      <c r="AB3" s="41"/>
      <c r="AC3" s="41"/>
      <c r="AD3" s="41"/>
      <c r="AE3" s="41" t="s">
        <v>6</v>
      </c>
      <c r="AF3" s="41"/>
      <c r="AG3" s="52" t="s">
        <v>7</v>
      </c>
      <c r="AH3" s="53"/>
      <c r="AI3" s="54"/>
      <c r="AJ3" s="41" t="s">
        <v>8</v>
      </c>
      <c r="AK3" s="48" t="s">
        <v>9</v>
      </c>
      <c r="AL3" s="49" t="s">
        <v>10</v>
      </c>
      <c r="AM3" s="41" t="s">
        <v>11</v>
      </c>
      <c r="AN3" s="41"/>
    </row>
    <row r="4" spans="1:40" ht="24.75" customHeight="1">
      <c r="A4" s="46"/>
      <c r="B4" s="41"/>
      <c r="C4" s="41" t="s">
        <v>12</v>
      </c>
      <c r="D4" s="41"/>
      <c r="E4" s="41" t="s">
        <v>13</v>
      </c>
      <c r="F4" s="41"/>
      <c r="G4" s="41" t="s">
        <v>14</v>
      </c>
      <c r="H4" s="41"/>
      <c r="I4" s="43" t="s">
        <v>15</v>
      </c>
      <c r="J4" s="44"/>
      <c r="K4" s="45" t="s">
        <v>16</v>
      </c>
      <c r="L4" s="45"/>
      <c r="M4" s="46" t="s">
        <v>17</v>
      </c>
      <c r="N4" s="46"/>
      <c r="O4" s="41" t="s">
        <v>18</v>
      </c>
      <c r="P4" s="41"/>
      <c r="Q4" s="41" t="s">
        <v>12</v>
      </c>
      <c r="R4" s="41"/>
      <c r="S4" s="41" t="s">
        <v>13</v>
      </c>
      <c r="T4" s="41"/>
      <c r="U4" s="41" t="s">
        <v>14</v>
      </c>
      <c r="V4" s="41"/>
      <c r="W4" s="43" t="s">
        <v>15</v>
      </c>
      <c r="X4" s="44"/>
      <c r="Y4" s="45" t="s">
        <v>16</v>
      </c>
      <c r="Z4" s="47"/>
      <c r="AA4" s="46" t="s">
        <v>19</v>
      </c>
      <c r="AB4" s="46"/>
      <c r="AC4" s="41" t="s">
        <v>18</v>
      </c>
      <c r="AD4" s="41"/>
      <c r="AE4" s="41"/>
      <c r="AF4" s="41"/>
      <c r="AG4" s="55"/>
      <c r="AH4" s="56"/>
      <c r="AI4" s="57"/>
      <c r="AJ4" s="41"/>
      <c r="AK4" s="48"/>
      <c r="AL4" s="50"/>
      <c r="AM4" s="41"/>
      <c r="AN4" s="41"/>
    </row>
    <row r="5" spans="1:40" ht="43.5" customHeight="1">
      <c r="A5" s="46"/>
      <c r="B5" s="41"/>
      <c r="C5" s="10" t="s">
        <v>20</v>
      </c>
      <c r="D5" s="10" t="s">
        <v>21</v>
      </c>
      <c r="E5" s="10" t="s">
        <v>20</v>
      </c>
      <c r="F5" s="10" t="s">
        <v>21</v>
      </c>
      <c r="G5" s="10" t="s">
        <v>20</v>
      </c>
      <c r="H5" s="10" t="s">
        <v>21</v>
      </c>
      <c r="I5" s="10" t="s">
        <v>20</v>
      </c>
      <c r="J5" s="10" t="s">
        <v>21</v>
      </c>
      <c r="K5" s="15" t="s">
        <v>20</v>
      </c>
      <c r="L5" s="15" t="s">
        <v>21</v>
      </c>
      <c r="M5" s="9" t="s">
        <v>20</v>
      </c>
      <c r="N5" s="9" t="s">
        <v>21</v>
      </c>
      <c r="O5" s="10" t="s">
        <v>20</v>
      </c>
      <c r="P5" s="10" t="s">
        <v>21</v>
      </c>
      <c r="Q5" s="10" t="s">
        <v>20</v>
      </c>
      <c r="R5" s="10" t="s">
        <v>21</v>
      </c>
      <c r="S5" s="10" t="s">
        <v>20</v>
      </c>
      <c r="T5" s="10" t="s">
        <v>21</v>
      </c>
      <c r="U5" s="10" t="s">
        <v>20</v>
      </c>
      <c r="V5" s="10" t="s">
        <v>21</v>
      </c>
      <c r="W5" s="10" t="s">
        <v>20</v>
      </c>
      <c r="X5" s="10" t="s">
        <v>21</v>
      </c>
      <c r="Y5" s="15" t="s">
        <v>20</v>
      </c>
      <c r="Z5" s="23" t="s">
        <v>21</v>
      </c>
      <c r="AA5" s="9" t="s">
        <v>20</v>
      </c>
      <c r="AB5" s="9" t="s">
        <v>21</v>
      </c>
      <c r="AC5" s="10" t="s">
        <v>20</v>
      </c>
      <c r="AD5" s="10" t="s">
        <v>21</v>
      </c>
      <c r="AE5" s="10" t="s">
        <v>20</v>
      </c>
      <c r="AF5" s="10" t="s">
        <v>21</v>
      </c>
      <c r="AG5" s="10" t="s">
        <v>20</v>
      </c>
      <c r="AH5" s="10" t="s">
        <v>21</v>
      </c>
      <c r="AI5" s="10" t="s">
        <v>22</v>
      </c>
      <c r="AJ5" s="41"/>
      <c r="AK5" s="48"/>
      <c r="AL5" s="51"/>
      <c r="AM5" s="10" t="s">
        <v>20</v>
      </c>
      <c r="AN5" s="10" t="s">
        <v>21</v>
      </c>
    </row>
    <row r="6" spans="1:40" ht="32.25" customHeight="1">
      <c r="A6" s="11">
        <v>1</v>
      </c>
      <c r="B6" s="12" t="s">
        <v>23</v>
      </c>
      <c r="C6" s="13">
        <v>71</v>
      </c>
      <c r="D6" s="13">
        <v>7650</v>
      </c>
      <c r="E6" s="14">
        <v>56</v>
      </c>
      <c r="F6" s="14">
        <v>8505</v>
      </c>
      <c r="G6" s="13">
        <v>89</v>
      </c>
      <c r="H6" s="13">
        <v>12711</v>
      </c>
      <c r="I6" s="13">
        <v>95</v>
      </c>
      <c r="J6" s="13">
        <v>12811</v>
      </c>
      <c r="K6" s="16">
        <v>4</v>
      </c>
      <c r="L6" s="16">
        <v>600</v>
      </c>
      <c r="M6" s="17">
        <v>14</v>
      </c>
      <c r="N6" s="17">
        <v>2002</v>
      </c>
      <c r="O6" s="14">
        <f>C6+E6+G6+I6+M6</f>
        <v>325</v>
      </c>
      <c r="P6" s="14">
        <f>D6+F6+H6+J6+N6</f>
        <v>43679</v>
      </c>
      <c r="Q6" s="19"/>
      <c r="R6" s="19"/>
      <c r="S6" s="14">
        <v>22</v>
      </c>
      <c r="T6" s="14">
        <v>3565</v>
      </c>
      <c r="U6" s="13">
        <v>18</v>
      </c>
      <c r="V6" s="13">
        <v>2870</v>
      </c>
      <c r="W6" s="20">
        <v>104</v>
      </c>
      <c r="X6" s="20">
        <v>15100.6</v>
      </c>
      <c r="Y6" s="24">
        <v>13</v>
      </c>
      <c r="Z6" s="25">
        <v>1899</v>
      </c>
      <c r="AA6" s="26">
        <v>47</v>
      </c>
      <c r="AB6" s="26">
        <v>7430</v>
      </c>
      <c r="AC6" s="14">
        <f>Q6+S6+U6+W6+AA6</f>
        <v>191</v>
      </c>
      <c r="AD6" s="14">
        <f>R6+T6+V6+X6+AB6</f>
        <v>28965.6</v>
      </c>
      <c r="AE6" s="13">
        <f>K6+Y6</f>
        <v>17</v>
      </c>
      <c r="AF6" s="27">
        <f>L6+Z6</f>
        <v>2499</v>
      </c>
      <c r="AG6" s="14">
        <f>M6+AA6</f>
        <v>61</v>
      </c>
      <c r="AH6" s="27">
        <f>N6+AB6</f>
        <v>9432</v>
      </c>
      <c r="AI6" s="12">
        <v>2</v>
      </c>
      <c r="AJ6" s="14">
        <v>21000</v>
      </c>
      <c r="AK6" s="36">
        <f>AH6/AJ6</f>
        <v>0.4491428571428571</v>
      </c>
      <c r="AL6" s="14">
        <v>4</v>
      </c>
      <c r="AM6" s="14">
        <f>O6+AC6</f>
        <v>516</v>
      </c>
      <c r="AN6" s="14">
        <f>P6+AD6</f>
        <v>72644.6</v>
      </c>
    </row>
    <row r="7" spans="1:40" ht="32.25" customHeight="1">
      <c r="A7" s="11">
        <v>2</v>
      </c>
      <c r="B7" s="12" t="s">
        <v>24</v>
      </c>
      <c r="C7" s="13">
        <v>6</v>
      </c>
      <c r="D7" s="13">
        <v>850</v>
      </c>
      <c r="E7" s="14">
        <v>31</v>
      </c>
      <c r="F7" s="14">
        <v>5100</v>
      </c>
      <c r="G7" s="13">
        <v>44</v>
      </c>
      <c r="H7" s="13">
        <v>5725</v>
      </c>
      <c r="I7" s="13">
        <v>25</v>
      </c>
      <c r="J7" s="13">
        <v>3320</v>
      </c>
      <c r="K7" s="16">
        <v>1</v>
      </c>
      <c r="L7" s="16">
        <v>100</v>
      </c>
      <c r="M7" s="17">
        <v>4</v>
      </c>
      <c r="N7" s="17">
        <v>500</v>
      </c>
      <c r="O7" s="14">
        <f>C7+E7+G7+I7+M7</f>
        <v>110</v>
      </c>
      <c r="P7" s="14">
        <f>D7+F7+H7+J7+N7</f>
        <v>15495</v>
      </c>
      <c r="Q7" s="19"/>
      <c r="R7" s="19"/>
      <c r="S7" s="14">
        <v>1</v>
      </c>
      <c r="T7" s="14">
        <v>100</v>
      </c>
      <c r="U7" s="13">
        <v>4</v>
      </c>
      <c r="V7" s="13">
        <v>489</v>
      </c>
      <c r="W7" s="20">
        <v>31</v>
      </c>
      <c r="X7" s="20">
        <v>3900</v>
      </c>
      <c r="Y7" s="24">
        <v>3</v>
      </c>
      <c r="Z7" s="25">
        <v>530</v>
      </c>
      <c r="AA7" s="26">
        <v>7</v>
      </c>
      <c r="AB7" s="26">
        <v>1119</v>
      </c>
      <c r="AC7" s="14">
        <f>Q7+S7+U7+W7+AA7</f>
        <v>43</v>
      </c>
      <c r="AD7" s="14">
        <f>R7+T7+V7+X7+AB7</f>
        <v>5608</v>
      </c>
      <c r="AE7" s="13">
        <f>K7+Y7</f>
        <v>4</v>
      </c>
      <c r="AF7" s="27">
        <f>L7+Z7</f>
        <v>630</v>
      </c>
      <c r="AG7" s="14">
        <f>M7+AA7</f>
        <v>11</v>
      </c>
      <c r="AH7" s="27">
        <f>N7+AB7</f>
        <v>1619</v>
      </c>
      <c r="AI7" s="12">
        <v>16</v>
      </c>
      <c r="AJ7" s="37">
        <v>7000</v>
      </c>
      <c r="AK7" s="36">
        <f>AH7/AJ7</f>
        <v>0.2312857142857143</v>
      </c>
      <c r="AL7" s="14">
        <v>17</v>
      </c>
      <c r="AM7" s="14">
        <f>O7+AC7</f>
        <v>153</v>
      </c>
      <c r="AN7" s="14">
        <f>P7+AD7</f>
        <v>21103</v>
      </c>
    </row>
    <row r="8" spans="1:40" ht="32.25" customHeight="1">
      <c r="A8" s="11">
        <v>3</v>
      </c>
      <c r="B8" s="12" t="s">
        <v>25</v>
      </c>
      <c r="C8" s="13">
        <v>75</v>
      </c>
      <c r="D8" s="13">
        <v>5150</v>
      </c>
      <c r="E8" s="14">
        <v>35</v>
      </c>
      <c r="F8" s="14">
        <v>2847</v>
      </c>
      <c r="G8" s="13">
        <v>120</v>
      </c>
      <c r="H8" s="13">
        <v>4983</v>
      </c>
      <c r="I8" s="13">
        <v>88</v>
      </c>
      <c r="J8" s="13">
        <v>5522</v>
      </c>
      <c r="K8" s="18">
        <v>18</v>
      </c>
      <c r="L8" s="18">
        <v>779</v>
      </c>
      <c r="M8" s="17">
        <v>21</v>
      </c>
      <c r="N8" s="17">
        <v>869</v>
      </c>
      <c r="O8" s="14">
        <f>C8+E8+G8+I8+M8</f>
        <v>339</v>
      </c>
      <c r="P8" s="14">
        <f>D8+F8+H8+J8+N8</f>
        <v>19371</v>
      </c>
      <c r="Q8" s="19"/>
      <c r="R8" s="19"/>
      <c r="S8" s="14">
        <v>53</v>
      </c>
      <c r="T8" s="14">
        <v>4175</v>
      </c>
      <c r="U8" s="13">
        <v>57</v>
      </c>
      <c r="V8" s="13">
        <v>4148</v>
      </c>
      <c r="W8" s="20">
        <v>123</v>
      </c>
      <c r="X8" s="20">
        <v>9473</v>
      </c>
      <c r="Y8" s="28">
        <v>46</v>
      </c>
      <c r="Z8" s="29">
        <v>4550</v>
      </c>
      <c r="AA8" s="26">
        <v>49</v>
      </c>
      <c r="AB8" s="26">
        <v>4660</v>
      </c>
      <c r="AC8" s="14">
        <f>Q8+S8+U8+W8+AA8</f>
        <v>282</v>
      </c>
      <c r="AD8" s="14">
        <f>R8+T8+V8+X8+AB8</f>
        <v>22456</v>
      </c>
      <c r="AE8" s="13">
        <f>K8+Y8</f>
        <v>64</v>
      </c>
      <c r="AF8" s="27">
        <f>L8+Z8</f>
        <v>5329</v>
      </c>
      <c r="AG8" s="14">
        <f>M8+AA8</f>
        <v>70</v>
      </c>
      <c r="AH8" s="27">
        <f>N8+AB8</f>
        <v>5529</v>
      </c>
      <c r="AI8" s="12">
        <v>4</v>
      </c>
      <c r="AJ8" s="37">
        <v>10000</v>
      </c>
      <c r="AK8" s="36">
        <f>AH8/AJ8</f>
        <v>0.5529</v>
      </c>
      <c r="AL8" s="14">
        <v>1</v>
      </c>
      <c r="AM8" s="14">
        <f>O8+AC8</f>
        <v>621</v>
      </c>
      <c r="AN8" s="14">
        <f>P8+AD8</f>
        <v>41827</v>
      </c>
    </row>
    <row r="9" spans="1:40" ht="32.25" customHeight="1">
      <c r="A9" s="11">
        <v>4</v>
      </c>
      <c r="B9" s="12" t="s">
        <v>26</v>
      </c>
      <c r="C9" s="13">
        <v>48</v>
      </c>
      <c r="D9" s="13">
        <v>8860</v>
      </c>
      <c r="E9" s="14">
        <v>78</v>
      </c>
      <c r="F9" s="14">
        <v>13405</v>
      </c>
      <c r="G9" s="13">
        <v>103</v>
      </c>
      <c r="H9" s="13">
        <v>15650</v>
      </c>
      <c r="I9" s="13">
        <v>94</v>
      </c>
      <c r="J9" s="13">
        <v>15045</v>
      </c>
      <c r="K9" s="16">
        <v>4</v>
      </c>
      <c r="L9" s="16">
        <v>750</v>
      </c>
      <c r="M9" s="17">
        <v>31</v>
      </c>
      <c r="N9" s="17">
        <v>4835</v>
      </c>
      <c r="O9" s="14">
        <f>C9+E9+G9+I9+M9</f>
        <v>354</v>
      </c>
      <c r="P9" s="14">
        <f>D9+F9+H9+J9+N9</f>
        <v>57795</v>
      </c>
      <c r="Q9" s="19"/>
      <c r="R9" s="19"/>
      <c r="S9" s="14">
        <v>38</v>
      </c>
      <c r="T9" s="14">
        <v>7260</v>
      </c>
      <c r="U9" s="13">
        <v>80</v>
      </c>
      <c r="V9" s="13">
        <v>14390</v>
      </c>
      <c r="W9" s="20">
        <v>93</v>
      </c>
      <c r="X9" s="20">
        <v>15760</v>
      </c>
      <c r="Y9" s="28">
        <v>9</v>
      </c>
      <c r="Z9" s="29">
        <v>1500</v>
      </c>
      <c r="AA9" s="26">
        <v>29</v>
      </c>
      <c r="AB9" s="26">
        <v>4640</v>
      </c>
      <c r="AC9" s="14">
        <f>Q9+S9+U9+W9+AA9</f>
        <v>240</v>
      </c>
      <c r="AD9" s="14">
        <f>R9+T9+V9+X9+AB9</f>
        <v>42050</v>
      </c>
      <c r="AE9" s="13">
        <f>K9+Y9</f>
        <v>13</v>
      </c>
      <c r="AF9" s="27">
        <f>L9+Z9</f>
        <v>2250</v>
      </c>
      <c r="AG9" s="14">
        <f>M9+AA9</f>
        <v>60</v>
      </c>
      <c r="AH9" s="27">
        <f>N9+AB9</f>
        <v>9475</v>
      </c>
      <c r="AI9" s="12">
        <v>1</v>
      </c>
      <c r="AJ9" s="37">
        <v>30000</v>
      </c>
      <c r="AK9" s="36">
        <f>AH9/AJ9</f>
        <v>0.31583333333333335</v>
      </c>
      <c r="AL9" s="14">
        <v>12</v>
      </c>
      <c r="AM9" s="14">
        <f>O9+AC9</f>
        <v>594</v>
      </c>
      <c r="AN9" s="14">
        <f>P9+AD9</f>
        <v>99845</v>
      </c>
    </row>
    <row r="10" spans="1:40" ht="32.25" customHeight="1">
      <c r="A10" s="11">
        <v>5</v>
      </c>
      <c r="B10" s="12" t="s">
        <v>27</v>
      </c>
      <c r="C10" s="13">
        <v>25</v>
      </c>
      <c r="D10" s="13">
        <v>1700</v>
      </c>
      <c r="E10" s="14">
        <v>76</v>
      </c>
      <c r="F10" s="14">
        <v>6550</v>
      </c>
      <c r="G10" s="13">
        <v>72</v>
      </c>
      <c r="H10" s="13">
        <v>6332</v>
      </c>
      <c r="I10" s="13">
        <v>83</v>
      </c>
      <c r="J10" s="13">
        <v>6580</v>
      </c>
      <c r="K10" s="16">
        <v>4</v>
      </c>
      <c r="L10" s="16">
        <v>360</v>
      </c>
      <c r="M10" s="17">
        <v>24</v>
      </c>
      <c r="N10" s="17">
        <v>1810</v>
      </c>
      <c r="O10" s="14">
        <f>C10+E10+G10+I10+M10</f>
        <v>280</v>
      </c>
      <c r="P10" s="14">
        <f>D10+F10+H10+J10+N10</f>
        <v>22972</v>
      </c>
      <c r="Q10" s="19"/>
      <c r="R10" s="19"/>
      <c r="S10" s="14">
        <v>9</v>
      </c>
      <c r="T10" s="14">
        <v>570</v>
      </c>
      <c r="U10" s="13">
        <v>59</v>
      </c>
      <c r="V10" s="13">
        <v>5240</v>
      </c>
      <c r="W10" s="20">
        <v>79</v>
      </c>
      <c r="X10" s="20">
        <v>7555</v>
      </c>
      <c r="Y10" s="30">
        <v>2</v>
      </c>
      <c r="Z10" s="31">
        <v>200</v>
      </c>
      <c r="AA10" s="26">
        <v>28</v>
      </c>
      <c r="AB10" s="26">
        <v>1900</v>
      </c>
      <c r="AC10" s="14">
        <f>Q10+S10+U10+W10+AA10</f>
        <v>175</v>
      </c>
      <c r="AD10" s="14">
        <f>R10+T10+V10+X10+AB10</f>
        <v>15265</v>
      </c>
      <c r="AE10" s="13">
        <f>K10+Y10</f>
        <v>6</v>
      </c>
      <c r="AF10" s="27">
        <f>L10+Z10</f>
        <v>560</v>
      </c>
      <c r="AG10" s="14">
        <f>M10+AA10</f>
        <v>52</v>
      </c>
      <c r="AH10" s="27">
        <f>N10+AB10</f>
        <v>3710</v>
      </c>
      <c r="AI10" s="12">
        <v>7</v>
      </c>
      <c r="AJ10" s="37">
        <v>11000</v>
      </c>
      <c r="AK10" s="36">
        <f>AH10/AJ10</f>
        <v>0.3372727272727273</v>
      </c>
      <c r="AL10" s="14">
        <v>7</v>
      </c>
      <c r="AM10" s="14">
        <f>O10+AC10</f>
        <v>455</v>
      </c>
      <c r="AN10" s="14">
        <f>P10+AD10</f>
        <v>38237</v>
      </c>
    </row>
    <row r="11" spans="1:40" ht="32.25" customHeight="1">
      <c r="A11" s="11">
        <v>6</v>
      </c>
      <c r="B11" s="12" t="s">
        <v>28</v>
      </c>
      <c r="C11" s="13">
        <v>38</v>
      </c>
      <c r="D11" s="13">
        <v>2574</v>
      </c>
      <c r="E11" s="14">
        <v>37</v>
      </c>
      <c r="F11" s="14">
        <v>4765</v>
      </c>
      <c r="G11" s="13">
        <v>37</v>
      </c>
      <c r="H11" s="13">
        <v>4035</v>
      </c>
      <c r="I11" s="13">
        <v>26</v>
      </c>
      <c r="J11" s="13">
        <v>2835</v>
      </c>
      <c r="K11" s="16"/>
      <c r="L11" s="16"/>
      <c r="M11" s="17">
        <v>0</v>
      </c>
      <c r="N11" s="17">
        <v>0</v>
      </c>
      <c r="O11" s="14">
        <f>C11+E11+G11+I11+M11</f>
        <v>138</v>
      </c>
      <c r="P11" s="14">
        <f>D11+F11+H11+J11+N11</f>
        <v>14209</v>
      </c>
      <c r="Q11" s="19"/>
      <c r="R11" s="19"/>
      <c r="S11" s="14">
        <v>23</v>
      </c>
      <c r="T11" s="14">
        <v>1565</v>
      </c>
      <c r="U11" s="13">
        <v>32</v>
      </c>
      <c r="V11" s="13">
        <v>3316</v>
      </c>
      <c r="W11" s="20">
        <v>66</v>
      </c>
      <c r="X11" s="20">
        <v>8161</v>
      </c>
      <c r="Y11" s="30">
        <v>1</v>
      </c>
      <c r="Z11" s="31">
        <v>95</v>
      </c>
      <c r="AA11" s="26">
        <v>15</v>
      </c>
      <c r="AB11" s="26">
        <v>2190</v>
      </c>
      <c r="AC11" s="14">
        <f>Q11+S11+U11+W11+AA11</f>
        <v>136</v>
      </c>
      <c r="AD11" s="14">
        <f>R11+T11+V11+X11+AB11</f>
        <v>15232</v>
      </c>
      <c r="AE11" s="13">
        <f>K11+Y11</f>
        <v>1</v>
      </c>
      <c r="AF11" s="27">
        <f>L11+Z11</f>
        <v>95</v>
      </c>
      <c r="AG11" s="14">
        <f>M11+AA11</f>
        <v>15</v>
      </c>
      <c r="AH11" s="27">
        <f>N11+AB11</f>
        <v>2190</v>
      </c>
      <c r="AI11" s="12">
        <v>14</v>
      </c>
      <c r="AJ11" s="37">
        <v>8000</v>
      </c>
      <c r="AK11" s="36">
        <f>AH11/AJ11</f>
        <v>0.27375</v>
      </c>
      <c r="AL11" s="14">
        <v>14</v>
      </c>
      <c r="AM11" s="14">
        <f>O11+AC11</f>
        <v>274</v>
      </c>
      <c r="AN11" s="14">
        <f>P11+AD11</f>
        <v>29441</v>
      </c>
    </row>
    <row r="12" spans="1:40" ht="32.25" customHeight="1">
      <c r="A12" s="11">
        <v>7</v>
      </c>
      <c r="B12" s="12" t="s">
        <v>29</v>
      </c>
      <c r="C12" s="13">
        <v>116</v>
      </c>
      <c r="D12" s="13">
        <v>5737</v>
      </c>
      <c r="E12" s="14">
        <v>88</v>
      </c>
      <c r="F12" s="14">
        <v>2505</v>
      </c>
      <c r="G12" s="13">
        <v>53</v>
      </c>
      <c r="H12" s="13">
        <v>2481</v>
      </c>
      <c r="I12" s="13">
        <v>28</v>
      </c>
      <c r="J12" s="13">
        <v>1871</v>
      </c>
      <c r="K12" s="16">
        <v>1</v>
      </c>
      <c r="L12" s="16">
        <v>200</v>
      </c>
      <c r="M12" s="17">
        <v>6</v>
      </c>
      <c r="N12" s="17">
        <v>420</v>
      </c>
      <c r="O12" s="14">
        <f>C12+E12+G12+I12+M12</f>
        <v>291</v>
      </c>
      <c r="P12" s="14">
        <f>D12+F12+H12+J12+N12</f>
        <v>13014</v>
      </c>
      <c r="Q12" s="19"/>
      <c r="R12" s="19"/>
      <c r="S12" s="14">
        <v>93</v>
      </c>
      <c r="T12" s="14">
        <v>4130</v>
      </c>
      <c r="U12" s="13">
        <v>114</v>
      </c>
      <c r="V12" s="13">
        <v>4500</v>
      </c>
      <c r="W12" s="13">
        <v>104</v>
      </c>
      <c r="X12" s="13">
        <v>5172.9</v>
      </c>
      <c r="Y12" s="16">
        <v>20</v>
      </c>
      <c r="Z12" s="31">
        <v>929.8</v>
      </c>
      <c r="AA12" s="26">
        <v>41</v>
      </c>
      <c r="AB12" s="26">
        <v>1892.8</v>
      </c>
      <c r="AC12" s="14">
        <f>Q12+S12+U12+W12+AA12</f>
        <v>352</v>
      </c>
      <c r="AD12" s="14">
        <f>R12+T12+V12+X12+AB12</f>
        <v>15695.699999999999</v>
      </c>
      <c r="AE12" s="13">
        <f>K12+Y12</f>
        <v>21</v>
      </c>
      <c r="AF12" s="27">
        <f>L12+Z12</f>
        <v>1129.8</v>
      </c>
      <c r="AG12" s="14">
        <f>M12+AA12</f>
        <v>47</v>
      </c>
      <c r="AH12" s="27">
        <f>N12+AB12</f>
        <v>2312.8</v>
      </c>
      <c r="AI12" s="12">
        <v>12</v>
      </c>
      <c r="AJ12" s="37">
        <v>7000</v>
      </c>
      <c r="AK12" s="36">
        <f>AH12/AJ12</f>
        <v>0.3304</v>
      </c>
      <c r="AL12" s="14">
        <v>8</v>
      </c>
      <c r="AM12" s="14">
        <f>O12+AC12</f>
        <v>643</v>
      </c>
      <c r="AN12" s="14">
        <f>P12+AD12</f>
        <v>28709.699999999997</v>
      </c>
    </row>
    <row r="13" spans="1:40" ht="32.25" customHeight="1">
      <c r="A13" s="11">
        <v>8</v>
      </c>
      <c r="B13" s="12" t="s">
        <v>30</v>
      </c>
      <c r="C13" s="13">
        <v>79</v>
      </c>
      <c r="D13" s="13">
        <v>4186</v>
      </c>
      <c r="E13" s="14">
        <v>37</v>
      </c>
      <c r="F13" s="14">
        <v>2720</v>
      </c>
      <c r="G13" s="13">
        <v>27</v>
      </c>
      <c r="H13" s="13">
        <v>2785</v>
      </c>
      <c r="I13" s="13">
        <v>13</v>
      </c>
      <c r="J13" s="13">
        <v>1785</v>
      </c>
      <c r="K13" s="16"/>
      <c r="L13" s="16"/>
      <c r="M13" s="17">
        <v>0</v>
      </c>
      <c r="N13" s="17">
        <v>0</v>
      </c>
      <c r="O13" s="14">
        <f>C13+E13+G13+I13+M13</f>
        <v>156</v>
      </c>
      <c r="P13" s="14">
        <f>D13+F13+H13+J13+N13</f>
        <v>11476</v>
      </c>
      <c r="Q13" s="19"/>
      <c r="R13" s="19"/>
      <c r="S13" s="14">
        <v>68</v>
      </c>
      <c r="T13" s="14">
        <v>3550</v>
      </c>
      <c r="U13" s="13">
        <v>98</v>
      </c>
      <c r="V13" s="13">
        <v>5713</v>
      </c>
      <c r="W13" s="20">
        <v>112</v>
      </c>
      <c r="X13" s="20">
        <v>7096</v>
      </c>
      <c r="Y13" s="24">
        <v>1</v>
      </c>
      <c r="Z13" s="25">
        <v>200</v>
      </c>
      <c r="AA13" s="26">
        <v>60</v>
      </c>
      <c r="AB13" s="26">
        <v>3510</v>
      </c>
      <c r="AC13" s="14">
        <f>Q13+S13+U13+W13+AA13</f>
        <v>338</v>
      </c>
      <c r="AD13" s="14">
        <f>R13+T13+V13+X13+AB13</f>
        <v>19869</v>
      </c>
      <c r="AE13" s="13">
        <f>K13+Y13</f>
        <v>1</v>
      </c>
      <c r="AF13" s="27">
        <f>L13+Z13</f>
        <v>200</v>
      </c>
      <c r="AG13" s="14">
        <f>M13+AA13</f>
        <v>60</v>
      </c>
      <c r="AH13" s="27">
        <f>N13+AB13</f>
        <v>3510</v>
      </c>
      <c r="AI13" s="12">
        <v>8</v>
      </c>
      <c r="AJ13" s="37">
        <v>7000</v>
      </c>
      <c r="AK13" s="36">
        <f>AH13/AJ13</f>
        <v>0.5014285714285714</v>
      </c>
      <c r="AL13" s="14">
        <v>2</v>
      </c>
      <c r="AM13" s="14">
        <f>O13+AC13</f>
        <v>494</v>
      </c>
      <c r="AN13" s="14">
        <f>P13+AD13</f>
        <v>31345</v>
      </c>
    </row>
    <row r="14" spans="1:40" ht="32.25" customHeight="1">
      <c r="A14" s="11">
        <v>9</v>
      </c>
      <c r="B14" s="12" t="s">
        <v>31</v>
      </c>
      <c r="C14" s="13">
        <v>88</v>
      </c>
      <c r="D14" s="13">
        <v>5150</v>
      </c>
      <c r="E14" s="14">
        <v>28</v>
      </c>
      <c r="F14" s="14">
        <v>2660</v>
      </c>
      <c r="G14" s="13">
        <v>111</v>
      </c>
      <c r="H14" s="13">
        <v>7163</v>
      </c>
      <c r="I14" s="13">
        <v>94</v>
      </c>
      <c r="J14" s="13">
        <v>6649</v>
      </c>
      <c r="K14" s="16">
        <v>1</v>
      </c>
      <c r="L14" s="16">
        <v>200</v>
      </c>
      <c r="M14" s="17">
        <v>3</v>
      </c>
      <c r="N14" s="17">
        <v>380</v>
      </c>
      <c r="O14" s="14">
        <f>C14+E14+G14+I14+M14</f>
        <v>324</v>
      </c>
      <c r="P14" s="14">
        <f>D14+F14+H14+J14+N14</f>
        <v>22002</v>
      </c>
      <c r="Q14" s="19"/>
      <c r="R14" s="19"/>
      <c r="S14" s="14">
        <v>67</v>
      </c>
      <c r="T14" s="14">
        <v>3466</v>
      </c>
      <c r="U14" s="13">
        <v>95</v>
      </c>
      <c r="V14" s="13">
        <v>6500</v>
      </c>
      <c r="W14" s="13">
        <v>199</v>
      </c>
      <c r="X14" s="13">
        <v>12125</v>
      </c>
      <c r="Y14" s="32"/>
      <c r="Z14" s="29"/>
      <c r="AA14" s="26">
        <v>24</v>
      </c>
      <c r="AB14" s="26">
        <v>2378</v>
      </c>
      <c r="AC14" s="14">
        <f>Q14+S14+U14+W14+AA14</f>
        <v>385</v>
      </c>
      <c r="AD14" s="14">
        <f>R14+T14+V14+X14+AB14</f>
        <v>24469</v>
      </c>
      <c r="AE14" s="13">
        <f>K14+Y14</f>
        <v>1</v>
      </c>
      <c r="AF14" s="27">
        <f>L14+Z14</f>
        <v>200</v>
      </c>
      <c r="AG14" s="14">
        <f>M14+AA14</f>
        <v>27</v>
      </c>
      <c r="AH14" s="27">
        <f>N14+AB14</f>
        <v>2758</v>
      </c>
      <c r="AI14" s="12">
        <v>11</v>
      </c>
      <c r="AJ14" s="37">
        <v>10000</v>
      </c>
      <c r="AK14" s="36">
        <f>AH14/AJ14</f>
        <v>0.2758</v>
      </c>
      <c r="AL14" s="14">
        <v>13</v>
      </c>
      <c r="AM14" s="14">
        <f>O14+AC14</f>
        <v>709</v>
      </c>
      <c r="AN14" s="14">
        <f>P14+AD14</f>
        <v>46471</v>
      </c>
    </row>
    <row r="15" spans="1:40" ht="32.25" customHeight="1">
      <c r="A15" s="11">
        <v>10</v>
      </c>
      <c r="B15" s="12" t="s">
        <v>32</v>
      </c>
      <c r="C15" s="13">
        <v>64</v>
      </c>
      <c r="D15" s="13">
        <v>5010</v>
      </c>
      <c r="E15" s="14">
        <v>62</v>
      </c>
      <c r="F15" s="14">
        <v>6790</v>
      </c>
      <c r="G15" s="13">
        <v>51</v>
      </c>
      <c r="H15" s="13">
        <v>4051</v>
      </c>
      <c r="I15" s="13">
        <v>57</v>
      </c>
      <c r="J15" s="13">
        <v>5449</v>
      </c>
      <c r="K15" s="16">
        <v>1</v>
      </c>
      <c r="L15" s="16">
        <v>50</v>
      </c>
      <c r="M15" s="17">
        <v>4</v>
      </c>
      <c r="N15" s="17">
        <v>260</v>
      </c>
      <c r="O15" s="14">
        <f>C15+E15+G15+I15+M15</f>
        <v>238</v>
      </c>
      <c r="P15" s="14">
        <f>D15+F15+H15+J15+N15</f>
        <v>21560</v>
      </c>
      <c r="Q15" s="19"/>
      <c r="R15" s="19"/>
      <c r="S15" s="14">
        <v>19</v>
      </c>
      <c r="T15" s="14">
        <v>1690</v>
      </c>
      <c r="U15" s="13">
        <v>48</v>
      </c>
      <c r="V15" s="13">
        <v>4737</v>
      </c>
      <c r="W15" s="20">
        <v>81</v>
      </c>
      <c r="X15" s="20">
        <v>8676</v>
      </c>
      <c r="Y15" s="28">
        <v>16</v>
      </c>
      <c r="Z15" s="29">
        <v>1450</v>
      </c>
      <c r="AA15" s="26">
        <v>26</v>
      </c>
      <c r="AB15" s="26">
        <v>2948.9</v>
      </c>
      <c r="AC15" s="14">
        <f>Q15+S15+U15+W15+AA15</f>
        <v>174</v>
      </c>
      <c r="AD15" s="14">
        <f>R15+T15+V15+X15+AB15</f>
        <v>18051.9</v>
      </c>
      <c r="AE15" s="13">
        <f>K15+Y15</f>
        <v>17</v>
      </c>
      <c r="AF15" s="27">
        <f>L15+Z15</f>
        <v>1500</v>
      </c>
      <c r="AG15" s="14">
        <f>M15+AA15</f>
        <v>30</v>
      </c>
      <c r="AH15" s="27">
        <f>N15+AB15</f>
        <v>3208.9</v>
      </c>
      <c r="AI15" s="12">
        <v>10</v>
      </c>
      <c r="AJ15" s="37">
        <v>10000</v>
      </c>
      <c r="AK15" s="36">
        <f>AH15/AJ15</f>
        <v>0.32089</v>
      </c>
      <c r="AL15" s="14">
        <v>10</v>
      </c>
      <c r="AM15" s="14">
        <f>O15+AC15</f>
        <v>412</v>
      </c>
      <c r="AN15" s="14">
        <f>P15+AD15</f>
        <v>39611.9</v>
      </c>
    </row>
    <row r="16" spans="1:40" ht="32.25" customHeight="1">
      <c r="A16" s="11">
        <v>11</v>
      </c>
      <c r="B16" s="12" t="s">
        <v>33</v>
      </c>
      <c r="C16" s="13">
        <v>37</v>
      </c>
      <c r="D16" s="13">
        <v>3655</v>
      </c>
      <c r="E16" s="14">
        <v>21</v>
      </c>
      <c r="F16" s="14">
        <v>2132</v>
      </c>
      <c r="G16" s="13">
        <v>26</v>
      </c>
      <c r="H16" s="13">
        <v>3040</v>
      </c>
      <c r="I16" s="13">
        <v>28</v>
      </c>
      <c r="J16" s="13">
        <v>2700</v>
      </c>
      <c r="K16" s="16">
        <v>3</v>
      </c>
      <c r="L16" s="16">
        <v>160</v>
      </c>
      <c r="M16" s="17">
        <v>5</v>
      </c>
      <c r="N16" s="17">
        <v>315</v>
      </c>
      <c r="O16" s="14">
        <f>C16+E16+G16+I16+M16</f>
        <v>117</v>
      </c>
      <c r="P16" s="14">
        <f>D16+F16+H16+J16+N16</f>
        <v>11842</v>
      </c>
      <c r="Q16" s="19"/>
      <c r="R16" s="19"/>
      <c r="S16" s="14">
        <v>19</v>
      </c>
      <c r="T16" s="14">
        <v>2045</v>
      </c>
      <c r="U16" s="13">
        <v>22</v>
      </c>
      <c r="V16" s="13">
        <v>2495</v>
      </c>
      <c r="W16" s="20">
        <v>36</v>
      </c>
      <c r="X16" s="20">
        <v>4135</v>
      </c>
      <c r="Y16" s="28">
        <v>1</v>
      </c>
      <c r="Z16" s="29">
        <v>70</v>
      </c>
      <c r="AA16" s="26">
        <v>4</v>
      </c>
      <c r="AB16" s="26">
        <v>305</v>
      </c>
      <c r="AC16" s="14">
        <f>Q16+S16+U16+W16+AA16</f>
        <v>81</v>
      </c>
      <c r="AD16" s="14">
        <f>R16+T16+V16+X16+AB16</f>
        <v>8980</v>
      </c>
      <c r="AE16" s="13">
        <f>K16+Y16</f>
        <v>4</v>
      </c>
      <c r="AF16" s="27">
        <f>L16+Z16</f>
        <v>230</v>
      </c>
      <c r="AG16" s="14">
        <f>M16+AA16</f>
        <v>9</v>
      </c>
      <c r="AH16" s="27">
        <f>N16+AB16</f>
        <v>620</v>
      </c>
      <c r="AI16" s="12">
        <v>18</v>
      </c>
      <c r="AJ16" s="37">
        <v>6000</v>
      </c>
      <c r="AK16" s="36">
        <f>AH16/AJ16</f>
        <v>0.10333333333333333</v>
      </c>
      <c r="AL16" s="14">
        <v>19</v>
      </c>
      <c r="AM16" s="14">
        <f>O16+AC16</f>
        <v>198</v>
      </c>
      <c r="AN16" s="14">
        <f>P16+AD16</f>
        <v>20822</v>
      </c>
    </row>
    <row r="17" spans="1:40" ht="32.25" customHeight="1">
      <c r="A17" s="11">
        <v>12</v>
      </c>
      <c r="B17" s="12" t="s">
        <v>34</v>
      </c>
      <c r="C17" s="13">
        <v>50</v>
      </c>
      <c r="D17" s="13">
        <v>2450</v>
      </c>
      <c r="E17" s="14">
        <v>38</v>
      </c>
      <c r="F17" s="14">
        <v>2548</v>
      </c>
      <c r="G17" s="13">
        <v>81</v>
      </c>
      <c r="H17" s="13">
        <v>4341</v>
      </c>
      <c r="I17" s="13">
        <v>11</v>
      </c>
      <c r="J17" s="13">
        <v>1369</v>
      </c>
      <c r="K17" s="16"/>
      <c r="L17" s="16"/>
      <c r="M17" s="17">
        <v>0</v>
      </c>
      <c r="N17" s="17">
        <v>0</v>
      </c>
      <c r="O17" s="14">
        <f>C17+E17+G17+I17+M17</f>
        <v>180</v>
      </c>
      <c r="P17" s="14">
        <f>D17+F17+H17+J17+N17</f>
        <v>10708</v>
      </c>
      <c r="Q17" s="19"/>
      <c r="R17" s="19"/>
      <c r="S17" s="14">
        <v>18</v>
      </c>
      <c r="T17" s="14">
        <v>950</v>
      </c>
      <c r="U17" s="13">
        <v>27</v>
      </c>
      <c r="V17" s="13">
        <v>2089</v>
      </c>
      <c r="W17" s="13">
        <v>93</v>
      </c>
      <c r="X17" s="13">
        <v>6128</v>
      </c>
      <c r="Y17" s="32"/>
      <c r="Z17" s="29"/>
      <c r="AA17" s="26">
        <v>17</v>
      </c>
      <c r="AB17" s="26">
        <v>1908</v>
      </c>
      <c r="AC17" s="14">
        <f>Q17+S17+U17+W17+AA17</f>
        <v>155</v>
      </c>
      <c r="AD17" s="14">
        <f>R17+T17+V17+X17+AB17</f>
        <v>11075</v>
      </c>
      <c r="AE17" s="13">
        <f>K17+Y17</f>
        <v>0</v>
      </c>
      <c r="AF17" s="27">
        <f>L17+Z17</f>
        <v>0</v>
      </c>
      <c r="AG17" s="14">
        <f>M17+AA17</f>
        <v>17</v>
      </c>
      <c r="AH17" s="27">
        <f>N17+AB17</f>
        <v>1908</v>
      </c>
      <c r="AI17" s="12">
        <v>15</v>
      </c>
      <c r="AJ17" s="37">
        <v>6000</v>
      </c>
      <c r="AK17" s="36">
        <f>AH17/AJ17</f>
        <v>0.318</v>
      </c>
      <c r="AL17" s="14">
        <v>11</v>
      </c>
      <c r="AM17" s="14">
        <f>O17+AC17</f>
        <v>335</v>
      </c>
      <c r="AN17" s="14">
        <f>P17+AD17</f>
        <v>21783</v>
      </c>
    </row>
    <row r="18" spans="1:40" ht="32.25" customHeight="1">
      <c r="A18" s="11">
        <v>13</v>
      </c>
      <c r="B18" s="12" t="s">
        <v>35</v>
      </c>
      <c r="C18" s="13">
        <v>1</v>
      </c>
      <c r="D18" s="13">
        <v>200</v>
      </c>
      <c r="E18" s="14">
        <v>21</v>
      </c>
      <c r="F18" s="14">
        <v>2324</v>
      </c>
      <c r="G18" s="13">
        <v>63</v>
      </c>
      <c r="H18" s="13">
        <v>4481</v>
      </c>
      <c r="I18" s="13">
        <v>11</v>
      </c>
      <c r="J18" s="13">
        <v>1150</v>
      </c>
      <c r="K18" s="16"/>
      <c r="L18" s="16"/>
      <c r="M18" s="17">
        <v>2</v>
      </c>
      <c r="N18" s="17">
        <v>220</v>
      </c>
      <c r="O18" s="14">
        <f>C18+E18+G18+I18+M18</f>
        <v>98</v>
      </c>
      <c r="P18" s="14">
        <f>D18+F18+H18+J18+N18</f>
        <v>8375</v>
      </c>
      <c r="Q18" s="19"/>
      <c r="R18" s="19"/>
      <c r="S18" s="14">
        <v>1</v>
      </c>
      <c r="T18" s="14">
        <v>200</v>
      </c>
      <c r="U18" s="13">
        <v>3</v>
      </c>
      <c r="V18" s="13">
        <v>300</v>
      </c>
      <c r="W18" s="20">
        <v>44</v>
      </c>
      <c r="X18" s="20">
        <v>3993</v>
      </c>
      <c r="Y18" s="28">
        <v>1</v>
      </c>
      <c r="Z18" s="29">
        <v>100</v>
      </c>
      <c r="AA18" s="26">
        <v>7</v>
      </c>
      <c r="AB18" s="26">
        <v>1030</v>
      </c>
      <c r="AC18" s="14">
        <f>Q18+S18+U18+W18+AA18</f>
        <v>55</v>
      </c>
      <c r="AD18" s="14">
        <f>R18+T18+V18+X18+AB18</f>
        <v>5523</v>
      </c>
      <c r="AE18" s="13">
        <f>K18+Y18</f>
        <v>1</v>
      </c>
      <c r="AF18" s="27">
        <f>L18+Z18</f>
        <v>100</v>
      </c>
      <c r="AG18" s="14">
        <f>M18+AA18</f>
        <v>9</v>
      </c>
      <c r="AH18" s="27">
        <f>N18+AB18</f>
        <v>1250</v>
      </c>
      <c r="AI18" s="12">
        <v>17</v>
      </c>
      <c r="AJ18" s="37">
        <v>5000</v>
      </c>
      <c r="AK18" s="36">
        <f>AH18/AJ18</f>
        <v>0.25</v>
      </c>
      <c r="AL18" s="14">
        <v>16</v>
      </c>
      <c r="AM18" s="14">
        <f>O18+AC18</f>
        <v>153</v>
      </c>
      <c r="AN18" s="14">
        <f>P18+AD18</f>
        <v>13898</v>
      </c>
    </row>
    <row r="19" spans="1:40" ht="32.25" customHeight="1">
      <c r="A19" s="11">
        <v>14</v>
      </c>
      <c r="B19" s="12" t="s">
        <v>36</v>
      </c>
      <c r="C19" s="13">
        <v>43</v>
      </c>
      <c r="D19" s="13">
        <v>4030</v>
      </c>
      <c r="E19" s="14">
        <v>47</v>
      </c>
      <c r="F19" s="14">
        <v>5455</v>
      </c>
      <c r="G19" s="13">
        <v>66</v>
      </c>
      <c r="H19" s="13">
        <v>10525</v>
      </c>
      <c r="I19" s="13">
        <v>39</v>
      </c>
      <c r="J19" s="13">
        <v>6110</v>
      </c>
      <c r="K19" s="16">
        <v>1</v>
      </c>
      <c r="L19" s="16">
        <v>150</v>
      </c>
      <c r="M19" s="17">
        <v>1</v>
      </c>
      <c r="N19" s="17">
        <v>150</v>
      </c>
      <c r="O19" s="14">
        <f>C19+E19+G19+I19+M19</f>
        <v>196</v>
      </c>
      <c r="P19" s="14">
        <f>D19+F19+H19+J19+N19</f>
        <v>26270</v>
      </c>
      <c r="Q19" s="19"/>
      <c r="R19" s="19"/>
      <c r="S19" s="14">
        <v>26</v>
      </c>
      <c r="T19" s="14">
        <v>2700</v>
      </c>
      <c r="U19" s="13">
        <v>9</v>
      </c>
      <c r="V19" s="13">
        <v>1370</v>
      </c>
      <c r="W19" s="13">
        <v>73</v>
      </c>
      <c r="X19" s="13">
        <v>12424</v>
      </c>
      <c r="Y19" s="32">
        <v>6</v>
      </c>
      <c r="Z19" s="29">
        <v>890</v>
      </c>
      <c r="AA19" s="26">
        <v>20</v>
      </c>
      <c r="AB19" s="26">
        <v>3280</v>
      </c>
      <c r="AC19" s="14">
        <f>Q19+S19+U19+W19+AA19</f>
        <v>128</v>
      </c>
      <c r="AD19" s="14">
        <f>R19+T19+V19+X19+AB19</f>
        <v>19774</v>
      </c>
      <c r="AE19" s="13">
        <f>K19+Y19</f>
        <v>7</v>
      </c>
      <c r="AF19" s="27">
        <f>L19+Z19</f>
        <v>1040</v>
      </c>
      <c r="AG19" s="14">
        <f>M19+AA19</f>
        <v>21</v>
      </c>
      <c r="AH19" s="27">
        <f>N19+AB19</f>
        <v>3430</v>
      </c>
      <c r="AI19" s="12">
        <v>9</v>
      </c>
      <c r="AJ19" s="37">
        <v>13000</v>
      </c>
      <c r="AK19" s="36">
        <f>AH19/AJ19</f>
        <v>0.26384615384615384</v>
      </c>
      <c r="AL19" s="14">
        <v>15</v>
      </c>
      <c r="AM19" s="14">
        <f>O19+AC19</f>
        <v>324</v>
      </c>
      <c r="AN19" s="14">
        <f>P19+AD19</f>
        <v>46044</v>
      </c>
    </row>
    <row r="20" spans="1:40" ht="32.25" customHeight="1">
      <c r="A20" s="11">
        <v>15</v>
      </c>
      <c r="B20" s="12" t="s">
        <v>37</v>
      </c>
      <c r="C20" s="13">
        <v>221</v>
      </c>
      <c r="D20" s="13">
        <v>16356</v>
      </c>
      <c r="E20" s="14">
        <v>76</v>
      </c>
      <c r="F20" s="14">
        <v>6680</v>
      </c>
      <c r="G20" s="13">
        <v>59</v>
      </c>
      <c r="H20" s="13">
        <v>5820</v>
      </c>
      <c r="I20" s="13">
        <v>38</v>
      </c>
      <c r="J20" s="13">
        <v>3930</v>
      </c>
      <c r="K20" s="16"/>
      <c r="L20" s="16"/>
      <c r="M20" s="17">
        <v>5</v>
      </c>
      <c r="N20" s="17">
        <v>600</v>
      </c>
      <c r="O20" s="14">
        <f>C20+E20+G20+I20+M20</f>
        <v>399</v>
      </c>
      <c r="P20" s="14">
        <f>D20+F20+H20+J20+N20</f>
        <v>33386</v>
      </c>
      <c r="Q20" s="19"/>
      <c r="R20" s="19"/>
      <c r="S20" s="14">
        <v>61</v>
      </c>
      <c r="T20" s="14">
        <v>4560</v>
      </c>
      <c r="U20" s="13">
        <v>93</v>
      </c>
      <c r="V20" s="13">
        <v>7535</v>
      </c>
      <c r="W20" s="13">
        <v>144</v>
      </c>
      <c r="X20" s="13">
        <v>13835</v>
      </c>
      <c r="Y20" s="32">
        <v>12</v>
      </c>
      <c r="Z20" s="29">
        <v>1585</v>
      </c>
      <c r="AA20" s="26">
        <v>53</v>
      </c>
      <c r="AB20" s="26">
        <v>5613</v>
      </c>
      <c r="AC20" s="14">
        <f>Q20+S20+U20+W20+AA20</f>
        <v>351</v>
      </c>
      <c r="AD20" s="14">
        <f>R20+T20+V20+X20+AB20</f>
        <v>31543</v>
      </c>
      <c r="AE20" s="13">
        <f>K20+Y20</f>
        <v>12</v>
      </c>
      <c r="AF20" s="27">
        <f>L20+Z20</f>
        <v>1585</v>
      </c>
      <c r="AG20" s="14">
        <f>M20+AA20</f>
        <v>58</v>
      </c>
      <c r="AH20" s="27">
        <f>N20+AB20</f>
        <v>6213</v>
      </c>
      <c r="AI20" s="12">
        <v>3</v>
      </c>
      <c r="AJ20" s="37">
        <v>13000</v>
      </c>
      <c r="AK20" s="36">
        <f>AH20/AJ20</f>
        <v>0.47792307692307695</v>
      </c>
      <c r="AL20" s="14">
        <v>3</v>
      </c>
      <c r="AM20" s="14">
        <f>O20+AC20</f>
        <v>750</v>
      </c>
      <c r="AN20" s="14">
        <f>P20+AD20</f>
        <v>64929</v>
      </c>
    </row>
    <row r="21" spans="1:40" ht="32.25" customHeight="1">
      <c r="A21" s="11">
        <v>16</v>
      </c>
      <c r="B21" s="12" t="s">
        <v>38</v>
      </c>
      <c r="C21" s="13">
        <v>40</v>
      </c>
      <c r="D21" s="13">
        <v>2095</v>
      </c>
      <c r="E21" s="14">
        <v>57</v>
      </c>
      <c r="F21" s="14">
        <v>5185</v>
      </c>
      <c r="G21" s="13">
        <v>66</v>
      </c>
      <c r="H21" s="13">
        <v>4735</v>
      </c>
      <c r="I21" s="13">
        <v>47</v>
      </c>
      <c r="J21" s="13">
        <v>2982</v>
      </c>
      <c r="K21" s="16">
        <v>2</v>
      </c>
      <c r="L21" s="16">
        <v>80</v>
      </c>
      <c r="M21" s="17">
        <v>7</v>
      </c>
      <c r="N21" s="17">
        <v>350</v>
      </c>
      <c r="O21" s="14">
        <f>C21+E21+G21+I21+M21</f>
        <v>217</v>
      </c>
      <c r="P21" s="14">
        <f>D21+F21+H21+J21+N21</f>
        <v>15347</v>
      </c>
      <c r="Q21" s="19"/>
      <c r="R21" s="19"/>
      <c r="S21" s="14">
        <v>19</v>
      </c>
      <c r="T21" s="14">
        <v>885</v>
      </c>
      <c r="U21" s="13">
        <v>24</v>
      </c>
      <c r="V21" s="13">
        <v>1808</v>
      </c>
      <c r="W21" s="13">
        <v>81</v>
      </c>
      <c r="X21" s="13">
        <v>5739</v>
      </c>
      <c r="Y21" s="32">
        <v>4</v>
      </c>
      <c r="Z21" s="29">
        <v>279</v>
      </c>
      <c r="AA21" s="26">
        <v>31</v>
      </c>
      <c r="AB21" s="26">
        <v>1913</v>
      </c>
      <c r="AC21" s="14">
        <f>Q21+S21+U21+W21+AA21</f>
        <v>155</v>
      </c>
      <c r="AD21" s="14">
        <f>R21+T21+V21+X21+AB21</f>
        <v>10345</v>
      </c>
      <c r="AE21" s="13">
        <f>K21+Y21</f>
        <v>6</v>
      </c>
      <c r="AF21" s="27">
        <f>L21+Z21</f>
        <v>359</v>
      </c>
      <c r="AG21" s="14">
        <f>M21+AA21</f>
        <v>38</v>
      </c>
      <c r="AH21" s="27">
        <f>N21+AB21</f>
        <v>2263</v>
      </c>
      <c r="AI21" s="12">
        <v>13</v>
      </c>
      <c r="AJ21" s="37">
        <v>7000</v>
      </c>
      <c r="AK21" s="36">
        <f>AH21/AJ21</f>
        <v>0.3232857142857143</v>
      </c>
      <c r="AL21" s="14">
        <v>9</v>
      </c>
      <c r="AM21" s="14">
        <f>O21+AC21</f>
        <v>372</v>
      </c>
      <c r="AN21" s="14">
        <f>P21+AD21</f>
        <v>25692</v>
      </c>
    </row>
    <row r="22" spans="1:40" ht="32.25" customHeight="1">
      <c r="A22" s="11">
        <v>17</v>
      </c>
      <c r="B22" s="12" t="s">
        <v>39</v>
      </c>
      <c r="C22" s="13">
        <v>56</v>
      </c>
      <c r="D22" s="13">
        <v>2925</v>
      </c>
      <c r="E22" s="14">
        <v>32</v>
      </c>
      <c r="F22" s="14">
        <v>2765</v>
      </c>
      <c r="G22" s="13">
        <v>17</v>
      </c>
      <c r="H22" s="13">
        <v>1490</v>
      </c>
      <c r="I22" s="13">
        <v>11</v>
      </c>
      <c r="J22" s="13">
        <v>825</v>
      </c>
      <c r="K22" s="16">
        <v>4</v>
      </c>
      <c r="L22" s="16">
        <v>440</v>
      </c>
      <c r="M22" s="17">
        <v>4</v>
      </c>
      <c r="N22" s="17">
        <v>440</v>
      </c>
      <c r="O22" s="14">
        <f>C22+E22+G22+I22+M22</f>
        <v>120</v>
      </c>
      <c r="P22" s="14">
        <f>D22+F22+H22+J22+N22</f>
        <v>8445</v>
      </c>
      <c r="Q22" s="19"/>
      <c r="R22" s="19"/>
      <c r="S22" s="14">
        <v>43</v>
      </c>
      <c r="T22" s="14">
        <v>2440</v>
      </c>
      <c r="U22" s="13">
        <v>67</v>
      </c>
      <c r="V22" s="13">
        <v>4613</v>
      </c>
      <c r="W22" s="13">
        <v>55</v>
      </c>
      <c r="X22" s="13">
        <v>4180</v>
      </c>
      <c r="Y22" s="16"/>
      <c r="Z22" s="31"/>
      <c r="AA22" s="26">
        <v>1</v>
      </c>
      <c r="AB22" s="26">
        <v>120</v>
      </c>
      <c r="AC22" s="14">
        <f>Q22+S22+U22+W22+AA22</f>
        <v>166</v>
      </c>
      <c r="AD22" s="14">
        <f>R22+T22+V22+X22+AB22</f>
        <v>11353</v>
      </c>
      <c r="AE22" s="13">
        <f>K22+Y22</f>
        <v>4</v>
      </c>
      <c r="AF22" s="27">
        <f>L22+Z22</f>
        <v>440</v>
      </c>
      <c r="AG22" s="14">
        <f>M22+AA22</f>
        <v>5</v>
      </c>
      <c r="AH22" s="27">
        <f>N22+AB22</f>
        <v>560</v>
      </c>
      <c r="AI22" s="12">
        <v>19</v>
      </c>
      <c r="AJ22" s="37">
        <v>5000</v>
      </c>
      <c r="AK22" s="36">
        <f>AH22/AJ22</f>
        <v>0.112</v>
      </c>
      <c r="AL22" s="14">
        <v>18</v>
      </c>
      <c r="AM22" s="14">
        <f>O22+AC22</f>
        <v>286</v>
      </c>
      <c r="AN22" s="14">
        <f>P22+AD22</f>
        <v>19798</v>
      </c>
    </row>
    <row r="23" spans="1:40" ht="32.25" customHeight="1">
      <c r="A23" s="11">
        <v>18</v>
      </c>
      <c r="B23" s="12" t="s">
        <v>40</v>
      </c>
      <c r="C23" s="13">
        <v>155</v>
      </c>
      <c r="D23" s="13">
        <v>12435</v>
      </c>
      <c r="E23" s="14">
        <v>93</v>
      </c>
      <c r="F23" s="14">
        <v>4580</v>
      </c>
      <c r="G23" s="13">
        <v>52</v>
      </c>
      <c r="H23" s="13">
        <v>3660</v>
      </c>
      <c r="I23" s="13">
        <v>19</v>
      </c>
      <c r="J23" s="13">
        <v>940</v>
      </c>
      <c r="K23" s="16"/>
      <c r="L23" s="16"/>
      <c r="M23" s="17">
        <v>1</v>
      </c>
      <c r="N23" s="17">
        <v>150</v>
      </c>
      <c r="O23" s="14">
        <f>C23+E23+G23+I23+M23</f>
        <v>320</v>
      </c>
      <c r="P23" s="14">
        <f>D23+F23+H23+J23+N23</f>
        <v>21765</v>
      </c>
      <c r="Q23" s="19"/>
      <c r="R23" s="19"/>
      <c r="S23" s="14">
        <v>112</v>
      </c>
      <c r="T23" s="14">
        <v>10445</v>
      </c>
      <c r="U23" s="13">
        <v>159</v>
      </c>
      <c r="V23" s="13">
        <v>12696</v>
      </c>
      <c r="W23" s="13">
        <v>183</v>
      </c>
      <c r="X23" s="13">
        <v>14934</v>
      </c>
      <c r="Y23" s="32">
        <v>3</v>
      </c>
      <c r="Z23" s="29">
        <v>440</v>
      </c>
      <c r="AA23" s="26">
        <v>52</v>
      </c>
      <c r="AB23" s="26">
        <v>3870</v>
      </c>
      <c r="AC23" s="14">
        <f>Q23+S23+U23+W23+AA23</f>
        <v>506</v>
      </c>
      <c r="AD23" s="14">
        <f>R23+T23+V23+X23+AB23</f>
        <v>41945</v>
      </c>
      <c r="AE23" s="13">
        <f>K23+Y23</f>
        <v>3</v>
      </c>
      <c r="AF23" s="27">
        <f>L23+Z23</f>
        <v>440</v>
      </c>
      <c r="AG23" s="14">
        <f>M23+AA23</f>
        <v>53</v>
      </c>
      <c r="AH23" s="27">
        <f>N23+AB23</f>
        <v>4020</v>
      </c>
      <c r="AI23" s="12">
        <v>6</v>
      </c>
      <c r="AJ23" s="37">
        <v>11000</v>
      </c>
      <c r="AK23" s="36">
        <f>AH23/AJ23</f>
        <v>0.3654545454545455</v>
      </c>
      <c r="AL23" s="14">
        <v>6</v>
      </c>
      <c r="AM23" s="14">
        <f>O23+AC23</f>
        <v>826</v>
      </c>
      <c r="AN23" s="14">
        <f>P23+AD23</f>
        <v>63710</v>
      </c>
    </row>
    <row r="24" spans="1:40" ht="32.25" customHeight="1">
      <c r="A24" s="11">
        <v>19</v>
      </c>
      <c r="B24" s="12" t="s">
        <v>41</v>
      </c>
      <c r="C24" s="13">
        <v>65</v>
      </c>
      <c r="D24" s="13">
        <v>5061</v>
      </c>
      <c r="E24" s="14">
        <v>46</v>
      </c>
      <c r="F24" s="14">
        <v>5460</v>
      </c>
      <c r="G24" s="13">
        <v>30</v>
      </c>
      <c r="H24" s="13">
        <v>2328</v>
      </c>
      <c r="I24" s="13">
        <v>12</v>
      </c>
      <c r="J24" s="13">
        <v>1430</v>
      </c>
      <c r="K24" s="16"/>
      <c r="L24" s="16"/>
      <c r="M24" s="17">
        <v>3</v>
      </c>
      <c r="N24" s="17">
        <v>500</v>
      </c>
      <c r="O24" s="14">
        <f>C24+E24+G24+I24+M24</f>
        <v>156</v>
      </c>
      <c r="P24" s="14">
        <f>D24+F24+H24+J24+N24</f>
        <v>14779</v>
      </c>
      <c r="Q24" s="19"/>
      <c r="R24" s="19"/>
      <c r="S24" s="14">
        <v>47</v>
      </c>
      <c r="T24" s="14">
        <v>3300</v>
      </c>
      <c r="U24" s="13">
        <v>77</v>
      </c>
      <c r="V24" s="13">
        <v>7651</v>
      </c>
      <c r="W24" s="20">
        <v>72</v>
      </c>
      <c r="X24" s="20">
        <v>8720</v>
      </c>
      <c r="Y24" s="28">
        <v>6</v>
      </c>
      <c r="Z24" s="29">
        <v>995</v>
      </c>
      <c r="AA24" s="26">
        <v>33</v>
      </c>
      <c r="AB24" s="26">
        <v>3985</v>
      </c>
      <c r="AC24" s="14">
        <f>Q24+S24+U24+W24+AA24</f>
        <v>229</v>
      </c>
      <c r="AD24" s="14">
        <f>R24+T24+V24+X24+AB24</f>
        <v>23656</v>
      </c>
      <c r="AE24" s="13">
        <f>K24+Y24</f>
        <v>6</v>
      </c>
      <c r="AF24" s="27">
        <f>L24+Z24</f>
        <v>995</v>
      </c>
      <c r="AG24" s="14">
        <f>M24+AA24</f>
        <v>36</v>
      </c>
      <c r="AH24" s="27">
        <f>N24+AB24</f>
        <v>4485</v>
      </c>
      <c r="AI24" s="12">
        <v>5</v>
      </c>
      <c r="AJ24" s="37">
        <v>10000</v>
      </c>
      <c r="AK24" s="36">
        <f>AH24/AJ24</f>
        <v>0.4485</v>
      </c>
      <c r="AL24" s="14">
        <v>5</v>
      </c>
      <c r="AM24" s="14">
        <f>O24+AC24</f>
        <v>385</v>
      </c>
      <c r="AN24" s="14">
        <f>P24+AD24</f>
        <v>38435</v>
      </c>
    </row>
    <row r="25" spans="1:40" ht="32.25" customHeight="1">
      <c r="A25" s="11">
        <v>20</v>
      </c>
      <c r="B25" s="12" t="s">
        <v>42</v>
      </c>
      <c r="C25" s="13"/>
      <c r="D25" s="13"/>
      <c r="E25" s="14"/>
      <c r="F25" s="14"/>
      <c r="G25" s="13"/>
      <c r="H25" s="13"/>
      <c r="I25" s="13"/>
      <c r="J25" s="13"/>
      <c r="K25" s="16"/>
      <c r="L25" s="16"/>
      <c r="M25" s="17">
        <v>0</v>
      </c>
      <c r="N25" s="17">
        <v>0</v>
      </c>
      <c r="O25" s="14"/>
      <c r="P25" s="14"/>
      <c r="Q25" s="19"/>
      <c r="R25" s="19"/>
      <c r="S25" s="14"/>
      <c r="T25" s="14"/>
      <c r="U25" s="13"/>
      <c r="V25" s="13"/>
      <c r="W25" s="20"/>
      <c r="X25" s="20"/>
      <c r="Y25" s="28"/>
      <c r="Z25" s="29"/>
      <c r="AA25" s="26">
        <v>0</v>
      </c>
      <c r="AB25" s="26">
        <v>0</v>
      </c>
      <c r="AC25" s="14"/>
      <c r="AD25" s="14"/>
      <c r="AE25" s="13"/>
      <c r="AF25" s="27"/>
      <c r="AG25" s="14"/>
      <c r="AH25" s="27"/>
      <c r="AI25" s="12">
        <v>20</v>
      </c>
      <c r="AJ25" s="37">
        <v>1500</v>
      </c>
      <c r="AK25" s="36">
        <f>AH25/AJ25</f>
        <v>0</v>
      </c>
      <c r="AL25" s="14">
        <v>20</v>
      </c>
      <c r="AM25" s="14">
        <f>O25+AC25</f>
        <v>0</v>
      </c>
      <c r="AN25" s="14">
        <f>P25+AD25</f>
        <v>0</v>
      </c>
    </row>
    <row r="26" spans="1:40" ht="32.25" customHeight="1">
      <c r="A26" s="11">
        <v>21</v>
      </c>
      <c r="B26" s="12" t="s">
        <v>43</v>
      </c>
      <c r="C26" s="13">
        <v>0</v>
      </c>
      <c r="D26" s="13">
        <v>0</v>
      </c>
      <c r="E26" s="14">
        <v>17</v>
      </c>
      <c r="F26" s="14">
        <v>1800</v>
      </c>
      <c r="G26" s="13">
        <v>5</v>
      </c>
      <c r="H26" s="13">
        <v>250</v>
      </c>
      <c r="I26" s="13">
        <v>3</v>
      </c>
      <c r="J26" s="13">
        <v>315</v>
      </c>
      <c r="K26" s="16"/>
      <c r="L26" s="16"/>
      <c r="M26" s="17">
        <v>0</v>
      </c>
      <c r="N26" s="17">
        <v>0</v>
      </c>
      <c r="O26" s="14">
        <f>C26+E26+G26+I26+M26</f>
        <v>25</v>
      </c>
      <c r="P26" s="14">
        <f>D26+F26+H26+J26+N26</f>
        <v>2365</v>
      </c>
      <c r="Q26" s="19"/>
      <c r="R26" s="19"/>
      <c r="S26" s="14">
        <v>0</v>
      </c>
      <c r="T26" s="14">
        <v>0</v>
      </c>
      <c r="U26" s="13">
        <v>13</v>
      </c>
      <c r="V26" s="13">
        <v>1550</v>
      </c>
      <c r="W26" s="20">
        <v>12</v>
      </c>
      <c r="X26" s="20">
        <v>1700</v>
      </c>
      <c r="Y26" s="30"/>
      <c r="Z26" s="31"/>
      <c r="AA26" s="26">
        <v>0</v>
      </c>
      <c r="AB26" s="26">
        <v>0</v>
      </c>
      <c r="AC26" s="14">
        <f>Q26+S26+U26+W26+AA26</f>
        <v>25</v>
      </c>
      <c r="AD26" s="14">
        <f>R26+T26+V26+X26+AB26</f>
        <v>3250</v>
      </c>
      <c r="AE26" s="13">
        <f>K26+Y26</f>
        <v>0</v>
      </c>
      <c r="AF26" s="27">
        <f>L26+Z26</f>
        <v>0</v>
      </c>
      <c r="AG26" s="14">
        <f>M26+AA26</f>
        <v>0</v>
      </c>
      <c r="AH26" s="27">
        <f>N26+AB26</f>
        <v>0</v>
      </c>
      <c r="AI26" s="12"/>
      <c r="AJ26" s="14">
        <v>1500</v>
      </c>
      <c r="AK26" s="36">
        <f>AH26/AJ26</f>
        <v>0</v>
      </c>
      <c r="AL26" s="14"/>
      <c r="AM26" s="14">
        <f>O26+AC26</f>
        <v>50</v>
      </c>
      <c r="AN26" s="14">
        <f>P26+AD26</f>
        <v>5615</v>
      </c>
    </row>
    <row r="27" spans="1:40" ht="32.25" customHeight="1">
      <c r="A27" s="11"/>
      <c r="B27" s="12" t="s">
        <v>44</v>
      </c>
      <c r="C27" s="13">
        <f aca="true" t="shared" si="0" ref="C27:L27">SUM(C6:C26)</f>
        <v>1278</v>
      </c>
      <c r="D27" s="13">
        <f t="shared" si="0"/>
        <v>96074</v>
      </c>
      <c r="E27" s="13">
        <f t="shared" si="0"/>
        <v>976</v>
      </c>
      <c r="F27" s="13">
        <f t="shared" si="0"/>
        <v>94776</v>
      </c>
      <c r="G27" s="13">
        <f t="shared" si="0"/>
        <v>1172</v>
      </c>
      <c r="H27" s="13">
        <f t="shared" si="0"/>
        <v>106586</v>
      </c>
      <c r="I27" s="13">
        <f t="shared" si="0"/>
        <v>822</v>
      </c>
      <c r="J27" s="13">
        <f t="shared" si="0"/>
        <v>83618</v>
      </c>
      <c r="K27" s="16">
        <f t="shared" si="0"/>
        <v>44</v>
      </c>
      <c r="L27" s="16">
        <f t="shared" si="0"/>
        <v>3869</v>
      </c>
      <c r="M27" s="17">
        <f>SUM(M6:M26)</f>
        <v>135</v>
      </c>
      <c r="N27" s="17">
        <f>SUM(N6:N26)</f>
        <v>13801</v>
      </c>
      <c r="O27" s="13">
        <f aca="true" t="shared" si="1" ref="O27:AA27">SUM(O6:O26)</f>
        <v>4383</v>
      </c>
      <c r="P27" s="13">
        <f t="shared" si="1"/>
        <v>394855</v>
      </c>
      <c r="Q27" s="13">
        <f t="shared" si="1"/>
        <v>0</v>
      </c>
      <c r="R27" s="13">
        <f t="shared" si="1"/>
        <v>0</v>
      </c>
      <c r="S27" s="13">
        <f t="shared" si="1"/>
        <v>739</v>
      </c>
      <c r="T27" s="13">
        <f t="shared" si="1"/>
        <v>57596</v>
      </c>
      <c r="U27" s="13">
        <f t="shared" si="1"/>
        <v>1099</v>
      </c>
      <c r="V27" s="13">
        <f t="shared" si="1"/>
        <v>94010</v>
      </c>
      <c r="W27" s="13">
        <f t="shared" si="1"/>
        <v>1785</v>
      </c>
      <c r="X27" s="13">
        <f t="shared" si="1"/>
        <v>168807.5</v>
      </c>
      <c r="Y27" s="16">
        <f t="shared" si="1"/>
        <v>144</v>
      </c>
      <c r="Z27" s="31">
        <f t="shared" si="1"/>
        <v>15712.8</v>
      </c>
      <c r="AA27" s="17">
        <f t="shared" si="1"/>
        <v>544</v>
      </c>
      <c r="AB27" s="17">
        <f aca="true" t="shared" si="2" ref="AB27:AH27">SUM(AB6:AB26)</f>
        <v>54692.7</v>
      </c>
      <c r="AC27" s="13">
        <f t="shared" si="2"/>
        <v>4167</v>
      </c>
      <c r="AD27" s="13">
        <f t="shared" si="2"/>
        <v>375106.2</v>
      </c>
      <c r="AE27" s="13">
        <f t="shared" si="2"/>
        <v>188</v>
      </c>
      <c r="AF27" s="27">
        <f t="shared" si="2"/>
        <v>19581.8</v>
      </c>
      <c r="AG27" s="13">
        <f t="shared" si="2"/>
        <v>679</v>
      </c>
      <c r="AH27" s="27">
        <f t="shared" si="2"/>
        <v>68493.70000000001</v>
      </c>
      <c r="AI27" s="12"/>
      <c r="AJ27" s="13">
        <f>SUM(AJ6:AJ26)</f>
        <v>200000</v>
      </c>
      <c r="AK27" s="36">
        <f>AH27/AJ27</f>
        <v>0.34246850000000006</v>
      </c>
      <c r="AL27" s="14"/>
      <c r="AM27" s="14">
        <f>SUM(AM6:AM26)</f>
        <v>8550</v>
      </c>
      <c r="AN27" s="14">
        <f>SUM(AN6:AN26)</f>
        <v>769961.2</v>
      </c>
    </row>
    <row r="30" ht="21" customHeight="1"/>
  </sheetData>
  <sheetProtection/>
  <mergeCells count="25">
    <mergeCell ref="AM3:AN4"/>
    <mergeCell ref="AG3:AI4"/>
    <mergeCell ref="AJ3:AJ5"/>
    <mergeCell ref="AK3:AK5"/>
    <mergeCell ref="AL3:AL5"/>
    <mergeCell ref="AE3:AF4"/>
    <mergeCell ref="Y4:Z4"/>
    <mergeCell ref="AA4:AB4"/>
    <mergeCell ref="AC4:AD4"/>
    <mergeCell ref="A3:A5"/>
    <mergeCell ref="B3:B5"/>
    <mergeCell ref="Q4:R4"/>
    <mergeCell ref="S4:T4"/>
    <mergeCell ref="U4:V4"/>
    <mergeCell ref="W4:X4"/>
    <mergeCell ref="A1:AN1"/>
    <mergeCell ref="C3:P3"/>
    <mergeCell ref="Q3:AD3"/>
    <mergeCell ref="C4:D4"/>
    <mergeCell ref="E4:F4"/>
    <mergeCell ref="G4:H4"/>
    <mergeCell ref="I4:J4"/>
    <mergeCell ref="K4:L4"/>
    <mergeCell ref="M4:N4"/>
    <mergeCell ref="O4:P4"/>
  </mergeCells>
  <printOptions horizontalCentered="1"/>
  <pageMargins left="0.35" right="0.35" top="0.56" bottom="0.28" header="0.41" footer="0.2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周小云</dc:creator>
  <cp:keywords/>
  <dc:description/>
  <cp:lastModifiedBy>user</cp:lastModifiedBy>
  <cp:lastPrinted>2017-04-17T08:27:20Z</cp:lastPrinted>
  <dcterms:created xsi:type="dcterms:W3CDTF">2013-11-13T07:46:56Z</dcterms:created>
  <dcterms:modified xsi:type="dcterms:W3CDTF">2018-04-09T08:16:47Z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2052-10.8.0.5988</vt:lpwstr>
  </property>
</Properties>
</file>