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<sst xmlns="http://schemas.openxmlformats.org/spreadsheetml/2006/main" count="76" uniqueCount="42">
  <si>
    <t>赣州市“小微信贷通”贷款发放情况表</t>
  </si>
  <si>
    <t>单位：万元</t>
  </si>
  <si>
    <t>默认顺序</t>
  </si>
  <si>
    <t>县（市、区）</t>
  </si>
  <si>
    <t>新增贷款</t>
  </si>
  <si>
    <t>续贷贷款</t>
  </si>
  <si>
    <t>11月份发放贷款</t>
  </si>
  <si>
    <t>2017年1-11月份发放
贷款</t>
  </si>
  <si>
    <t>年度目标</t>
  </si>
  <si>
    <t>进度%</t>
  </si>
  <si>
    <t>按进度排序</t>
  </si>
  <si>
    <t>历年累计发放贷款</t>
  </si>
  <si>
    <t>2014年数</t>
  </si>
  <si>
    <t>2015年数</t>
  </si>
  <si>
    <t>2016年数</t>
  </si>
  <si>
    <t>11月份数</t>
  </si>
  <si>
    <t>2017年1-11月份数</t>
  </si>
  <si>
    <t>历年累计数</t>
  </si>
  <si>
    <t>企业
户数</t>
  </si>
  <si>
    <t>金额</t>
  </si>
  <si>
    <t>按金额排序</t>
  </si>
  <si>
    <t>章贡区</t>
  </si>
  <si>
    <t>龙南</t>
  </si>
  <si>
    <t>于都</t>
  </si>
  <si>
    <t>大余</t>
  </si>
  <si>
    <t>瑞金</t>
  </si>
  <si>
    <t>兴国</t>
  </si>
  <si>
    <t>信丰</t>
  </si>
  <si>
    <t>赣县区</t>
  </si>
  <si>
    <t>定南</t>
  </si>
  <si>
    <t>全南</t>
  </si>
  <si>
    <t>安远</t>
  </si>
  <si>
    <t>经开区</t>
  </si>
  <si>
    <t>宁都</t>
  </si>
  <si>
    <t>南康区</t>
  </si>
  <si>
    <t>石城</t>
  </si>
  <si>
    <t>寻乌</t>
  </si>
  <si>
    <t>上犹</t>
  </si>
  <si>
    <t>崇义</t>
  </si>
  <si>
    <t>会昌</t>
  </si>
  <si>
    <t>市本级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</si>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</sst>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0_);[Red]\(0\)"/>
  </numFmts>
  <fonts count="24">
    <font>
      <sz val="12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0.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0.2"/>
      <color indexed="3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7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8" fillId="6" borderId="1" applyNumberFormat="0" applyAlignment="0" applyProtection="0"/>
    <xf numFmtId="0" fontId="19" fillId="7" borderId="0" applyNumberFormat="0" applyBorder="0" applyAlignment="0" applyProtection="0"/>
    <xf numFmtId="43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0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8" fillId="0" borderId="4" applyNumberFormat="0" applyFill="0" applyAlignment="0" applyProtection="0"/>
    <xf numFmtId="0" fontId="23" fillId="3" borderId="0" applyNumberFormat="0" applyBorder="0" applyAlignment="0" applyProtection="0"/>
    <xf numFmtId="0" fontId="10" fillId="10" borderId="0" applyNumberFormat="0" applyBorder="0" applyAlignment="0" applyProtection="0"/>
    <xf numFmtId="0" fontId="14" fillId="0" borderId="5" applyNumberFormat="0" applyFill="0" applyAlignment="0" applyProtection="0"/>
    <xf numFmtId="0" fontId="10" fillId="11" borderId="0" applyNumberFormat="0" applyBorder="0" applyAlignment="0" applyProtection="0"/>
    <xf numFmtId="0" fontId="9" fillId="6" borderId="6" applyNumberFormat="0" applyAlignment="0" applyProtection="0"/>
    <xf numFmtId="0" fontId="18" fillId="6" borderId="1" applyNumberFormat="0" applyAlignment="0" applyProtection="0"/>
    <xf numFmtId="0" fontId="6" fillId="12" borderId="7" applyNumberFormat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10" fillId="14" borderId="0" applyNumberFormat="0" applyBorder="0" applyAlignment="0" applyProtection="0"/>
    <xf numFmtId="0" fontId="22" fillId="0" borderId="8" applyNumberFormat="0" applyFill="0" applyAlignment="0" applyProtection="0"/>
    <xf numFmtId="0" fontId="7" fillId="15" borderId="0" applyNumberFormat="0" applyBorder="0" applyAlignment="0" applyProtection="0"/>
    <xf numFmtId="0" fontId="12" fillId="0" borderId="9" applyNumberFormat="0" applyFill="0" applyAlignment="0" applyProtection="0"/>
    <xf numFmtId="0" fontId="23" fillId="3" borderId="0" applyNumberFormat="0" applyBorder="0" applyAlignment="0" applyProtection="0"/>
    <xf numFmtId="0" fontId="7" fillId="9" borderId="0" applyNumberFormat="0" applyBorder="0" applyAlignment="0" applyProtection="0"/>
    <xf numFmtId="0" fontId="16" fillId="16" borderId="0" applyNumberFormat="0" applyBorder="0" applyAlignment="0" applyProtection="0"/>
    <xf numFmtId="0" fontId="7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15" borderId="0" applyNumberFormat="0" applyBorder="0" applyAlignment="0" applyProtection="0"/>
    <xf numFmtId="0" fontId="7" fillId="7" borderId="0" applyNumberFormat="0" applyBorder="0" applyAlignment="0" applyProtection="0"/>
    <xf numFmtId="0" fontId="9" fillId="6" borderId="6" applyNumberFormat="0" applyAlignment="0" applyProtection="0"/>
    <xf numFmtId="0" fontId="10" fillId="11" borderId="0" applyNumberFormat="0" applyBorder="0" applyAlignment="0" applyProtection="0"/>
    <xf numFmtId="0" fontId="7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0" fillId="20" borderId="0" applyNumberFormat="0" applyBorder="0" applyAlignment="0" applyProtection="0"/>
    <xf numFmtId="0" fontId="7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6" fillId="16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1" fillId="0" borderId="3" applyNumberFormat="0" applyFill="0" applyAlignment="0" applyProtection="0"/>
    <xf numFmtId="0" fontId="8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23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12" fillId="0" borderId="9" applyNumberFormat="0" applyFill="0" applyAlignment="0" applyProtection="0"/>
    <xf numFmtId="0" fontId="6" fillId="12" borderId="7" applyNumberFormat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7" fillId="4" borderId="1" applyNumberFormat="0" applyAlignment="0" applyProtection="0"/>
    <xf numFmtId="0" fontId="0" fillId="8" borderId="2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4" fillId="24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shrinkToFit="1"/>
    </xf>
    <xf numFmtId="177" fontId="2" fillId="0" borderId="11" xfId="0" applyNumberFormat="1" applyFont="1" applyFill="1" applyBorder="1" applyAlignment="1">
      <alignment horizontal="center" vertical="center" shrinkToFit="1"/>
    </xf>
    <xf numFmtId="0" fontId="2" fillId="24" borderId="11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shrinkToFit="1"/>
    </xf>
    <xf numFmtId="177" fontId="2" fillId="0" borderId="18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shrinkToFit="1"/>
    </xf>
  </cellXfs>
  <cellStyles count="97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好_11.7银行意见表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40% - 强调文字颜色 4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20% - 强调文字颜色 5" xfId="53"/>
    <cellStyle name="强调文字颜色 1" xfId="54"/>
    <cellStyle name="40% - 强调文字颜色 5 2" xfId="55"/>
    <cellStyle name="20% - 强调文字颜色 1" xfId="56"/>
    <cellStyle name="40% - 强调文字颜色 1" xfId="57"/>
    <cellStyle name="20% - 强调文字颜色 2" xfId="58"/>
    <cellStyle name="输出 2" xfId="59"/>
    <cellStyle name="60% - 强调文字颜色 4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适中 2" xfId="71"/>
    <cellStyle name="40% - 强调文字颜色 6 2" xfId="72"/>
    <cellStyle name="60% - 强调文字颜色 6" xfId="73"/>
    <cellStyle name="20% - 强调文字颜色 2 2" xfId="74"/>
    <cellStyle name="20% - 强调文字颜色 3 2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标题 6" xfId="90"/>
    <cellStyle name="差 2" xfId="91"/>
    <cellStyle name="差_11.6" xfId="92"/>
    <cellStyle name="好 2" xfId="93"/>
    <cellStyle name="差_11.7银行意见表" xfId="94"/>
    <cellStyle name="差_园区日报表" xfId="95"/>
    <cellStyle name="好_11.6" xfId="96"/>
    <cellStyle name="好_园区日报表" xfId="97"/>
    <cellStyle name="汇总 2" xfId="98"/>
    <cellStyle name="检查单元格 2" xfId="99"/>
    <cellStyle name="解释性文本 2" xfId="100"/>
    <cellStyle name="警告文本 2" xfId="101"/>
    <cellStyle name="链接单元格 2" xfId="102"/>
    <cellStyle name="强调文字颜色 1 2" xfId="103"/>
    <cellStyle name="强调文字颜色 2 2" xfId="104"/>
    <cellStyle name="强调文字颜色 3 2" xfId="105"/>
    <cellStyle name="强调文字颜色 4 2" xfId="106"/>
    <cellStyle name="强调文字颜色 5 2" xfId="107"/>
    <cellStyle name="强调文字颜色 6 2" xfId="108"/>
    <cellStyle name="输入 2" xfId="109"/>
    <cellStyle name="注释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8"/>
  <sheetViews>
    <sheetView showZeros="0" tabSelected="1" zoomScaleSheetLayoutView="100" workbookViewId="0" topLeftCell="A1">
      <pane xSplit="2" ySplit="5" topLeftCell="AA6" activePane="bottomRight" state="frozen"/>
      <selection pane="bottomRight" activeCell="AQ8" sqref="AQ8"/>
    </sheetView>
  </sheetViews>
  <sheetFormatPr defaultColWidth="9.00390625" defaultRowHeight="21.75" customHeight="1"/>
  <cols>
    <col min="1" max="1" width="7.375" style="3" hidden="1" customWidth="1"/>
    <col min="2" max="2" width="10.50390625" style="4" customWidth="1"/>
    <col min="3" max="3" width="4.875" style="4" hidden="1" customWidth="1"/>
    <col min="4" max="10" width="6.50390625" style="4" hidden="1" customWidth="1"/>
    <col min="11" max="12" width="6.50390625" style="3" hidden="1" customWidth="1"/>
    <col min="13" max="20" width="6.50390625" style="4" hidden="1" customWidth="1"/>
    <col min="21" max="24" width="6.50390625" style="3" hidden="1" customWidth="1"/>
    <col min="25" max="26" width="6.50390625" style="4" hidden="1" customWidth="1"/>
    <col min="27" max="31" width="9.125" style="4" customWidth="1"/>
    <col min="32" max="32" width="9.125" style="5" customWidth="1"/>
    <col min="33" max="33" width="9.125" style="6" customWidth="1"/>
    <col min="34" max="36" width="9.125" style="4" customWidth="1"/>
    <col min="37" max="252" width="9.00390625" style="4" customWidth="1"/>
  </cols>
  <sheetData>
    <row r="1" spans="1:36" s="1" customFormat="1" ht="39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s="2" customFormat="1" ht="28.5" customHeight="1">
      <c r="A2" s="9"/>
      <c r="B2" s="10"/>
      <c r="C2" s="11"/>
      <c r="D2" s="11"/>
      <c r="E2" s="11"/>
      <c r="F2" s="11"/>
      <c r="G2" s="11"/>
      <c r="H2" s="11"/>
      <c r="I2" s="11"/>
      <c r="J2" s="11"/>
      <c r="K2" s="9"/>
      <c r="L2" s="9"/>
      <c r="M2" s="11"/>
      <c r="N2" s="11"/>
      <c r="O2" s="11"/>
      <c r="P2" s="11"/>
      <c r="Q2" s="11"/>
      <c r="R2" s="11"/>
      <c r="S2" s="11"/>
      <c r="T2" s="11"/>
      <c r="U2" s="9"/>
      <c r="V2" s="9"/>
      <c r="W2" s="9"/>
      <c r="X2" s="9"/>
      <c r="Y2" s="11"/>
      <c r="Z2" s="11"/>
      <c r="AA2" s="25"/>
      <c r="AB2" s="25"/>
      <c r="AC2" s="25"/>
      <c r="AD2" s="25"/>
      <c r="AE2" s="25"/>
      <c r="AF2" s="25"/>
      <c r="AG2" s="34"/>
      <c r="AH2" s="35"/>
      <c r="AI2" s="36"/>
      <c r="AJ2" s="36" t="s">
        <v>1</v>
      </c>
    </row>
    <row r="3" spans="1:36" ht="21.75" customHeight="1">
      <c r="A3" s="12" t="s">
        <v>2</v>
      </c>
      <c r="B3" s="13" t="s">
        <v>3</v>
      </c>
      <c r="C3" s="13" t="s">
        <v>4</v>
      </c>
      <c r="D3" s="13"/>
      <c r="E3" s="13"/>
      <c r="F3" s="13"/>
      <c r="G3" s="13"/>
      <c r="H3" s="13"/>
      <c r="I3" s="13"/>
      <c r="J3" s="13"/>
      <c r="K3" s="12"/>
      <c r="L3" s="12"/>
      <c r="M3" s="13"/>
      <c r="N3" s="13"/>
      <c r="O3" s="13" t="s">
        <v>5</v>
      </c>
      <c r="P3" s="13"/>
      <c r="Q3" s="13"/>
      <c r="R3" s="13"/>
      <c r="S3" s="13"/>
      <c r="T3" s="13"/>
      <c r="U3" s="13"/>
      <c r="V3" s="13"/>
      <c r="W3" s="12"/>
      <c r="X3" s="12"/>
      <c r="Y3" s="13"/>
      <c r="Z3" s="13"/>
      <c r="AA3" s="13" t="s">
        <v>6</v>
      </c>
      <c r="AB3" s="13"/>
      <c r="AC3" s="26" t="s">
        <v>7</v>
      </c>
      <c r="AD3" s="27"/>
      <c r="AE3" s="28"/>
      <c r="AF3" s="13" t="s">
        <v>8</v>
      </c>
      <c r="AG3" s="37" t="s">
        <v>9</v>
      </c>
      <c r="AH3" s="38" t="s">
        <v>10</v>
      </c>
      <c r="AI3" s="13" t="s">
        <v>11</v>
      </c>
      <c r="AJ3" s="13"/>
    </row>
    <row r="4" spans="1:36" ht="24.75" customHeight="1">
      <c r="A4" s="12"/>
      <c r="B4" s="13"/>
      <c r="C4" s="13" t="s">
        <v>12</v>
      </c>
      <c r="D4" s="13"/>
      <c r="E4" s="13" t="s">
        <v>13</v>
      </c>
      <c r="F4" s="13"/>
      <c r="G4" s="13" t="s">
        <v>14</v>
      </c>
      <c r="H4" s="13"/>
      <c r="I4" s="12" t="s">
        <v>15</v>
      </c>
      <c r="J4" s="12"/>
      <c r="K4" s="12" t="s">
        <v>16</v>
      </c>
      <c r="L4" s="12"/>
      <c r="M4" s="13" t="s">
        <v>17</v>
      </c>
      <c r="N4" s="13"/>
      <c r="O4" s="13" t="s">
        <v>12</v>
      </c>
      <c r="P4" s="13"/>
      <c r="Q4" s="13" t="s">
        <v>13</v>
      </c>
      <c r="R4" s="13"/>
      <c r="S4" s="13" t="s">
        <v>14</v>
      </c>
      <c r="T4" s="13"/>
      <c r="U4" s="12" t="s">
        <v>15</v>
      </c>
      <c r="V4" s="12"/>
      <c r="W4" s="12" t="s">
        <v>16</v>
      </c>
      <c r="X4" s="12"/>
      <c r="Y4" s="13" t="s">
        <v>17</v>
      </c>
      <c r="Z4" s="13"/>
      <c r="AA4" s="13"/>
      <c r="AB4" s="13"/>
      <c r="AC4" s="29"/>
      <c r="AD4" s="30"/>
      <c r="AE4" s="31"/>
      <c r="AF4" s="13"/>
      <c r="AG4" s="37"/>
      <c r="AH4" s="39"/>
      <c r="AI4" s="13"/>
      <c r="AJ4" s="13"/>
    </row>
    <row r="5" spans="1:36" ht="43.5" customHeight="1">
      <c r="A5" s="12"/>
      <c r="B5" s="13"/>
      <c r="C5" s="13" t="s">
        <v>18</v>
      </c>
      <c r="D5" s="13" t="s">
        <v>19</v>
      </c>
      <c r="E5" s="13" t="s">
        <v>18</v>
      </c>
      <c r="F5" s="13" t="s">
        <v>19</v>
      </c>
      <c r="G5" s="13" t="s">
        <v>18</v>
      </c>
      <c r="H5" s="13" t="s">
        <v>19</v>
      </c>
      <c r="I5" s="12" t="s">
        <v>18</v>
      </c>
      <c r="J5" s="12" t="s">
        <v>19</v>
      </c>
      <c r="K5" s="12" t="s">
        <v>18</v>
      </c>
      <c r="L5" s="12" t="s">
        <v>19</v>
      </c>
      <c r="M5" s="13" t="s">
        <v>18</v>
      </c>
      <c r="N5" s="13" t="s">
        <v>19</v>
      </c>
      <c r="O5" s="13" t="s">
        <v>18</v>
      </c>
      <c r="P5" s="13" t="s">
        <v>19</v>
      </c>
      <c r="Q5" s="13" t="s">
        <v>18</v>
      </c>
      <c r="R5" s="13" t="s">
        <v>19</v>
      </c>
      <c r="S5" s="13" t="s">
        <v>18</v>
      </c>
      <c r="T5" s="13" t="s">
        <v>19</v>
      </c>
      <c r="U5" s="12" t="s">
        <v>18</v>
      </c>
      <c r="V5" s="12" t="s">
        <v>19</v>
      </c>
      <c r="W5" s="12" t="s">
        <v>18</v>
      </c>
      <c r="X5" s="12" t="s">
        <v>19</v>
      </c>
      <c r="Y5" s="13" t="s">
        <v>18</v>
      </c>
      <c r="Z5" s="13" t="s">
        <v>19</v>
      </c>
      <c r="AA5" s="13" t="s">
        <v>18</v>
      </c>
      <c r="AB5" s="13" t="s">
        <v>19</v>
      </c>
      <c r="AC5" s="13" t="s">
        <v>18</v>
      </c>
      <c r="AD5" s="13" t="s">
        <v>19</v>
      </c>
      <c r="AE5" s="13" t="s">
        <v>20</v>
      </c>
      <c r="AF5" s="13"/>
      <c r="AG5" s="37"/>
      <c r="AH5" s="40"/>
      <c r="AI5" s="13" t="s">
        <v>18</v>
      </c>
      <c r="AJ5" s="13" t="s">
        <v>19</v>
      </c>
    </row>
    <row r="6" spans="1:36" ht="32.25" customHeight="1">
      <c r="A6" s="14">
        <v>1</v>
      </c>
      <c r="B6" s="15" t="s">
        <v>21</v>
      </c>
      <c r="C6" s="16">
        <v>71</v>
      </c>
      <c r="D6" s="16">
        <v>7650</v>
      </c>
      <c r="E6" s="17">
        <v>56</v>
      </c>
      <c r="F6" s="17">
        <v>8505</v>
      </c>
      <c r="G6" s="16">
        <v>89</v>
      </c>
      <c r="H6" s="16">
        <v>12711</v>
      </c>
      <c r="I6" s="18">
        <v>5</v>
      </c>
      <c r="J6" s="18">
        <v>695</v>
      </c>
      <c r="K6" s="18">
        <v>93</v>
      </c>
      <c r="L6" s="18">
        <v>12511</v>
      </c>
      <c r="M6" s="17">
        <f>C6+E6+G6+K6</f>
        <v>309</v>
      </c>
      <c r="N6" s="17">
        <f>D6+F6+H6+L6</f>
        <v>41377</v>
      </c>
      <c r="O6" s="19"/>
      <c r="P6" s="19"/>
      <c r="Q6" s="17">
        <v>22</v>
      </c>
      <c r="R6" s="17">
        <v>3565</v>
      </c>
      <c r="S6" s="16">
        <v>18</v>
      </c>
      <c r="T6" s="16">
        <v>2870</v>
      </c>
      <c r="U6" s="20">
        <v>4</v>
      </c>
      <c r="V6" s="21">
        <v>600</v>
      </c>
      <c r="W6" s="18">
        <v>93</v>
      </c>
      <c r="X6" s="18">
        <v>13425</v>
      </c>
      <c r="Y6" s="17">
        <f>O6+Q6+S6+W6</f>
        <v>133</v>
      </c>
      <c r="Z6" s="17">
        <f>P6+R6+T6+X6</f>
        <v>19860</v>
      </c>
      <c r="AA6" s="16">
        <f>I6+U6</f>
        <v>9</v>
      </c>
      <c r="AB6" s="32">
        <f>J6+V6</f>
        <v>1295</v>
      </c>
      <c r="AC6" s="17">
        <f>K6+W6</f>
        <v>186</v>
      </c>
      <c r="AD6" s="32">
        <f>L6+X6</f>
        <v>25936</v>
      </c>
      <c r="AE6" s="15">
        <v>2</v>
      </c>
      <c r="AF6" s="17">
        <v>15700</v>
      </c>
      <c r="AG6" s="41">
        <f>AD6/AF6</f>
        <v>1.6519745222929936</v>
      </c>
      <c r="AH6" s="17">
        <v>1</v>
      </c>
      <c r="AI6" s="17">
        <f>M6+Y6</f>
        <v>442</v>
      </c>
      <c r="AJ6" s="17">
        <f>N6+Z6</f>
        <v>61237</v>
      </c>
    </row>
    <row r="7" spans="1:36" ht="32.25" customHeight="1">
      <c r="A7" s="14">
        <v>10</v>
      </c>
      <c r="B7" s="15" t="s">
        <v>22</v>
      </c>
      <c r="C7" s="16">
        <v>64</v>
      </c>
      <c r="D7" s="16">
        <v>5010</v>
      </c>
      <c r="E7" s="17">
        <v>62</v>
      </c>
      <c r="F7" s="17">
        <v>6790</v>
      </c>
      <c r="G7" s="16">
        <v>51</v>
      </c>
      <c r="H7" s="16">
        <v>4051</v>
      </c>
      <c r="I7" s="18">
        <v>4</v>
      </c>
      <c r="J7" s="18">
        <v>361</v>
      </c>
      <c r="K7" s="18">
        <v>49</v>
      </c>
      <c r="L7" s="18">
        <v>5139</v>
      </c>
      <c r="M7" s="17">
        <f>C7+E7+G7+K7</f>
        <v>226</v>
      </c>
      <c r="N7" s="17">
        <f>D7+F7+H7+L7</f>
        <v>20990</v>
      </c>
      <c r="O7" s="19"/>
      <c r="P7" s="19"/>
      <c r="Q7" s="17">
        <v>19</v>
      </c>
      <c r="R7" s="17">
        <v>1690</v>
      </c>
      <c r="S7" s="16">
        <v>48</v>
      </c>
      <c r="T7" s="16">
        <v>4737</v>
      </c>
      <c r="U7" s="22">
        <v>1</v>
      </c>
      <c r="V7" s="23">
        <v>90</v>
      </c>
      <c r="W7" s="18">
        <v>74</v>
      </c>
      <c r="X7" s="18">
        <v>8051</v>
      </c>
      <c r="Y7" s="17">
        <f>O7+Q7+S7+W7</f>
        <v>141</v>
      </c>
      <c r="Z7" s="17">
        <f>P7+R7+T7+X7</f>
        <v>14478</v>
      </c>
      <c r="AA7" s="16">
        <f>I7+U7</f>
        <v>5</v>
      </c>
      <c r="AB7" s="32">
        <f>J7+V7</f>
        <v>451</v>
      </c>
      <c r="AC7" s="17">
        <f>K7+W7</f>
        <v>123</v>
      </c>
      <c r="AD7" s="32">
        <f>L7+X7</f>
        <v>13190</v>
      </c>
      <c r="AE7" s="15">
        <v>8</v>
      </c>
      <c r="AF7" s="33">
        <v>8800</v>
      </c>
      <c r="AG7" s="41">
        <f>AD7/AF7</f>
        <v>1.4988636363636363</v>
      </c>
      <c r="AH7" s="17">
        <v>2</v>
      </c>
      <c r="AI7" s="17">
        <f>M7+Y7</f>
        <v>367</v>
      </c>
      <c r="AJ7" s="17">
        <f>N7+Z7</f>
        <v>35468</v>
      </c>
    </row>
    <row r="8" spans="1:36" ht="32.25" customHeight="1">
      <c r="A8" s="14">
        <v>14</v>
      </c>
      <c r="B8" s="15" t="s">
        <v>23</v>
      </c>
      <c r="C8" s="16">
        <v>43</v>
      </c>
      <c r="D8" s="16">
        <v>4030</v>
      </c>
      <c r="E8" s="17">
        <v>47</v>
      </c>
      <c r="F8" s="17">
        <v>5455</v>
      </c>
      <c r="G8" s="16">
        <v>66</v>
      </c>
      <c r="H8" s="16">
        <v>10525</v>
      </c>
      <c r="I8" s="18">
        <v>3</v>
      </c>
      <c r="J8" s="18">
        <v>300</v>
      </c>
      <c r="K8" s="18">
        <v>39</v>
      </c>
      <c r="L8" s="18">
        <v>6110</v>
      </c>
      <c r="M8" s="17">
        <f>C8+E8+G8+K8</f>
        <v>195</v>
      </c>
      <c r="N8" s="17">
        <f>D8+F8+H8+L8</f>
        <v>26120</v>
      </c>
      <c r="O8" s="19"/>
      <c r="P8" s="19"/>
      <c r="Q8" s="17">
        <v>26</v>
      </c>
      <c r="R8" s="17">
        <v>2700</v>
      </c>
      <c r="S8" s="16">
        <v>9</v>
      </c>
      <c r="T8" s="16">
        <v>1370</v>
      </c>
      <c r="U8" s="23">
        <v>2</v>
      </c>
      <c r="V8" s="23">
        <v>370</v>
      </c>
      <c r="W8" s="18">
        <v>70</v>
      </c>
      <c r="X8" s="18">
        <v>11874</v>
      </c>
      <c r="Y8" s="17">
        <f>O8+Q8+S8+W8</f>
        <v>105</v>
      </c>
      <c r="Z8" s="17">
        <f>P8+R8+T8+X8</f>
        <v>15944</v>
      </c>
      <c r="AA8" s="16">
        <f>I8+U8</f>
        <v>5</v>
      </c>
      <c r="AB8" s="32">
        <f>J8+V8</f>
        <v>670</v>
      </c>
      <c r="AC8" s="17">
        <f>K8+W8</f>
        <v>109</v>
      </c>
      <c r="AD8" s="32">
        <f>L8+X8</f>
        <v>17984</v>
      </c>
      <c r="AE8" s="15">
        <v>3</v>
      </c>
      <c r="AF8" s="33">
        <v>12000</v>
      </c>
      <c r="AG8" s="41">
        <f>AD8/AF8</f>
        <v>1.4986666666666666</v>
      </c>
      <c r="AH8" s="17">
        <v>3</v>
      </c>
      <c r="AI8" s="17">
        <f>M8+Y8</f>
        <v>300</v>
      </c>
      <c r="AJ8" s="17">
        <f>N8+Z8</f>
        <v>42064</v>
      </c>
    </row>
    <row r="9" spans="1:36" ht="32.25" customHeight="1">
      <c r="A9" s="14">
        <v>6</v>
      </c>
      <c r="B9" s="15" t="s">
        <v>24</v>
      </c>
      <c r="C9" s="16">
        <v>38</v>
      </c>
      <c r="D9" s="16">
        <v>2574</v>
      </c>
      <c r="E9" s="17">
        <v>37</v>
      </c>
      <c r="F9" s="17">
        <v>4765</v>
      </c>
      <c r="G9" s="16">
        <v>37</v>
      </c>
      <c r="H9" s="16">
        <v>4035</v>
      </c>
      <c r="I9" s="18"/>
      <c r="J9" s="18"/>
      <c r="K9" s="18">
        <v>26</v>
      </c>
      <c r="L9" s="18">
        <v>2835</v>
      </c>
      <c r="M9" s="17">
        <f>C9+E9+G9+K9</f>
        <v>138</v>
      </c>
      <c r="N9" s="17">
        <f>D9+F9+H9+L9</f>
        <v>14209</v>
      </c>
      <c r="O9" s="19"/>
      <c r="P9" s="19"/>
      <c r="Q9" s="17">
        <v>23</v>
      </c>
      <c r="R9" s="17">
        <v>1565</v>
      </c>
      <c r="S9" s="16">
        <v>32</v>
      </c>
      <c r="T9" s="16">
        <v>3316</v>
      </c>
      <c r="U9" s="24">
        <v>17</v>
      </c>
      <c r="V9" s="18">
        <v>1990</v>
      </c>
      <c r="W9" s="18">
        <v>64</v>
      </c>
      <c r="X9" s="18">
        <v>7806</v>
      </c>
      <c r="Y9" s="17">
        <f>O9+Q9+S9+W9</f>
        <v>119</v>
      </c>
      <c r="Z9" s="17">
        <f>P9+R9+T9+X9</f>
        <v>12687</v>
      </c>
      <c r="AA9" s="16">
        <f>I9+U9</f>
        <v>17</v>
      </c>
      <c r="AB9" s="32">
        <f>J9+V9</f>
        <v>1990</v>
      </c>
      <c r="AC9" s="17">
        <f>K9+W9</f>
        <v>90</v>
      </c>
      <c r="AD9" s="32">
        <f>L9+X9</f>
        <v>10641</v>
      </c>
      <c r="AE9" s="15">
        <v>10</v>
      </c>
      <c r="AF9" s="33">
        <v>7400</v>
      </c>
      <c r="AG9" s="41">
        <f>AD9/AF9</f>
        <v>1.4379729729729729</v>
      </c>
      <c r="AH9" s="17">
        <v>4</v>
      </c>
      <c r="AI9" s="17">
        <f>M9+Y9</f>
        <v>257</v>
      </c>
      <c r="AJ9" s="17">
        <f>N9+Z9</f>
        <v>26896</v>
      </c>
    </row>
    <row r="10" spans="1:36" ht="32.25" customHeight="1">
      <c r="A10" s="14">
        <v>16</v>
      </c>
      <c r="B10" s="15" t="s">
        <v>25</v>
      </c>
      <c r="C10" s="16">
        <v>40</v>
      </c>
      <c r="D10" s="16">
        <v>2095</v>
      </c>
      <c r="E10" s="17">
        <v>57</v>
      </c>
      <c r="F10" s="17">
        <v>5185</v>
      </c>
      <c r="G10" s="16">
        <v>66</v>
      </c>
      <c r="H10" s="16">
        <v>4735</v>
      </c>
      <c r="I10" s="18"/>
      <c r="J10" s="18"/>
      <c r="K10" s="18">
        <v>47</v>
      </c>
      <c r="L10" s="18">
        <v>2982</v>
      </c>
      <c r="M10" s="17">
        <f>C10+E10+G10+K10</f>
        <v>210</v>
      </c>
      <c r="N10" s="17">
        <f>D10+F10+H10+L10</f>
        <v>14997</v>
      </c>
      <c r="O10" s="19"/>
      <c r="P10" s="19"/>
      <c r="Q10" s="17">
        <v>19</v>
      </c>
      <c r="R10" s="17">
        <v>885</v>
      </c>
      <c r="S10" s="16">
        <v>24</v>
      </c>
      <c r="T10" s="16">
        <v>1808</v>
      </c>
      <c r="U10" s="23">
        <v>1</v>
      </c>
      <c r="V10" s="23">
        <v>120</v>
      </c>
      <c r="W10" s="18">
        <v>80</v>
      </c>
      <c r="X10" s="18">
        <v>5690</v>
      </c>
      <c r="Y10" s="17">
        <f>O10+Q10+S10+W10</f>
        <v>123</v>
      </c>
      <c r="Z10" s="17">
        <f>P10+R10+T10+X10</f>
        <v>8383</v>
      </c>
      <c r="AA10" s="16">
        <f>I10+U10</f>
        <v>1</v>
      </c>
      <c r="AB10" s="32">
        <f>J10+V10</f>
        <v>120</v>
      </c>
      <c r="AC10" s="17">
        <f>K10+W10</f>
        <v>127</v>
      </c>
      <c r="AD10" s="32">
        <f>L10+X10</f>
        <v>8672</v>
      </c>
      <c r="AE10" s="15">
        <v>12</v>
      </c>
      <c r="AF10" s="33">
        <v>6600</v>
      </c>
      <c r="AG10" s="41">
        <f>AD10/AF10</f>
        <v>1.313939393939394</v>
      </c>
      <c r="AH10" s="17">
        <v>5</v>
      </c>
      <c r="AI10" s="17">
        <f>M10+Y10</f>
        <v>333</v>
      </c>
      <c r="AJ10" s="17">
        <f>N10+Z10</f>
        <v>23380</v>
      </c>
    </row>
    <row r="11" spans="1:36" ht="32.25" customHeight="1">
      <c r="A11" s="14">
        <v>15</v>
      </c>
      <c r="B11" s="15" t="s">
        <v>26</v>
      </c>
      <c r="C11" s="16">
        <v>221</v>
      </c>
      <c r="D11" s="16">
        <v>16356</v>
      </c>
      <c r="E11" s="17">
        <v>76</v>
      </c>
      <c r="F11" s="17">
        <v>6680</v>
      </c>
      <c r="G11" s="16">
        <v>59</v>
      </c>
      <c r="H11" s="16">
        <v>5820</v>
      </c>
      <c r="I11" s="18"/>
      <c r="J11" s="18"/>
      <c r="K11" s="18">
        <v>37</v>
      </c>
      <c r="L11" s="18">
        <v>3830</v>
      </c>
      <c r="M11" s="17">
        <f>C11+E11+G11+K11</f>
        <v>393</v>
      </c>
      <c r="N11" s="17">
        <f>D11+F11+H11+L11</f>
        <v>32686</v>
      </c>
      <c r="O11" s="19"/>
      <c r="P11" s="19"/>
      <c r="Q11" s="17">
        <v>61</v>
      </c>
      <c r="R11" s="17">
        <v>4560</v>
      </c>
      <c r="S11" s="16">
        <v>93</v>
      </c>
      <c r="T11" s="16">
        <v>7535</v>
      </c>
      <c r="U11" s="23">
        <v>7</v>
      </c>
      <c r="V11" s="23">
        <v>587</v>
      </c>
      <c r="W11" s="18">
        <v>138</v>
      </c>
      <c r="X11" s="18">
        <v>12985</v>
      </c>
      <c r="Y11" s="17">
        <f>O11+Q11+S11+W11</f>
        <v>292</v>
      </c>
      <c r="Z11" s="17">
        <f>P11+R11+T11+X11</f>
        <v>25080</v>
      </c>
      <c r="AA11" s="16">
        <f>I11+U11</f>
        <v>7</v>
      </c>
      <c r="AB11" s="32">
        <f>J11+V11</f>
        <v>587</v>
      </c>
      <c r="AC11" s="17">
        <f>K11+W11</f>
        <v>175</v>
      </c>
      <c r="AD11" s="32">
        <f>L11+X11</f>
        <v>16815</v>
      </c>
      <c r="AE11" s="15">
        <v>4</v>
      </c>
      <c r="AF11" s="33">
        <v>13400</v>
      </c>
      <c r="AG11" s="41">
        <f>AD11/AF11</f>
        <v>1.2548507462686567</v>
      </c>
      <c r="AH11" s="17">
        <v>6</v>
      </c>
      <c r="AI11" s="17">
        <f>M11+Y11</f>
        <v>685</v>
      </c>
      <c r="AJ11" s="17">
        <f>N11+Z11</f>
        <v>57766</v>
      </c>
    </row>
    <row r="12" spans="1:36" ht="32.25" customHeight="1">
      <c r="A12" s="14">
        <v>5</v>
      </c>
      <c r="B12" s="15" t="s">
        <v>27</v>
      </c>
      <c r="C12" s="16">
        <v>25</v>
      </c>
      <c r="D12" s="16">
        <v>1700</v>
      </c>
      <c r="E12" s="17">
        <v>76</v>
      </c>
      <c r="F12" s="17">
        <v>6550</v>
      </c>
      <c r="G12" s="16">
        <v>72</v>
      </c>
      <c r="H12" s="16">
        <v>6332</v>
      </c>
      <c r="I12" s="18">
        <v>5</v>
      </c>
      <c r="J12" s="18">
        <v>850</v>
      </c>
      <c r="K12" s="18">
        <v>83</v>
      </c>
      <c r="L12" s="18">
        <v>6580</v>
      </c>
      <c r="M12" s="17">
        <f>C12+E12+G12+K12</f>
        <v>256</v>
      </c>
      <c r="N12" s="17">
        <f>D12+F12+H12+L12</f>
        <v>21162</v>
      </c>
      <c r="O12" s="19"/>
      <c r="P12" s="19"/>
      <c r="Q12" s="17">
        <v>9</v>
      </c>
      <c r="R12" s="17">
        <v>570</v>
      </c>
      <c r="S12" s="16">
        <v>59</v>
      </c>
      <c r="T12" s="16">
        <v>5240</v>
      </c>
      <c r="U12" s="24">
        <v>1</v>
      </c>
      <c r="V12" s="18">
        <v>20</v>
      </c>
      <c r="W12" s="18">
        <v>78</v>
      </c>
      <c r="X12" s="18">
        <v>7455</v>
      </c>
      <c r="Y12" s="17">
        <f>O12+Q12+S12+W12</f>
        <v>146</v>
      </c>
      <c r="Z12" s="17">
        <f>P12+R12+T12+X12</f>
        <v>13265</v>
      </c>
      <c r="AA12" s="16">
        <f>I12+U12</f>
        <v>6</v>
      </c>
      <c r="AB12" s="32">
        <f>J12+V12</f>
        <v>870</v>
      </c>
      <c r="AC12" s="17">
        <f>K12+W12</f>
        <v>161</v>
      </c>
      <c r="AD12" s="32">
        <f>L12+X12</f>
        <v>14035</v>
      </c>
      <c r="AE12" s="15">
        <v>7</v>
      </c>
      <c r="AF12" s="33">
        <v>11600</v>
      </c>
      <c r="AG12" s="41">
        <f>AD12/AF12</f>
        <v>1.2099137931034483</v>
      </c>
      <c r="AH12" s="17">
        <v>7</v>
      </c>
      <c r="AI12" s="17">
        <f>M12+Y12</f>
        <v>402</v>
      </c>
      <c r="AJ12" s="17">
        <f>N12+Z12</f>
        <v>34427</v>
      </c>
    </row>
    <row r="13" spans="1:36" ht="32.25" customHeight="1">
      <c r="A13" s="14">
        <v>3</v>
      </c>
      <c r="B13" s="15" t="s">
        <v>28</v>
      </c>
      <c r="C13" s="16">
        <v>75</v>
      </c>
      <c r="D13" s="16">
        <v>5150</v>
      </c>
      <c r="E13" s="17">
        <v>35</v>
      </c>
      <c r="F13" s="17">
        <v>2847</v>
      </c>
      <c r="G13" s="16">
        <v>120</v>
      </c>
      <c r="H13" s="16">
        <v>4983</v>
      </c>
      <c r="I13" s="14">
        <v>6</v>
      </c>
      <c r="J13" s="14">
        <v>155</v>
      </c>
      <c r="K13" s="14">
        <v>75</v>
      </c>
      <c r="L13" s="14">
        <v>4257</v>
      </c>
      <c r="M13" s="17">
        <f>C13+E13+G13+K13</f>
        <v>305</v>
      </c>
      <c r="N13" s="17">
        <f>D13+F13+H13+L13</f>
        <v>17237</v>
      </c>
      <c r="O13" s="19"/>
      <c r="P13" s="19"/>
      <c r="Q13" s="17">
        <v>53</v>
      </c>
      <c r="R13" s="17">
        <v>4175</v>
      </c>
      <c r="S13" s="16">
        <v>57</v>
      </c>
      <c r="T13" s="16">
        <v>4148</v>
      </c>
      <c r="U13" s="22">
        <v>4</v>
      </c>
      <c r="V13" s="23">
        <v>160</v>
      </c>
      <c r="W13" s="18">
        <v>93</v>
      </c>
      <c r="X13" s="18">
        <v>6856</v>
      </c>
      <c r="Y13" s="17">
        <f>O13+Q13+S13+W13</f>
        <v>203</v>
      </c>
      <c r="Z13" s="17">
        <f>P13+R13+T13+X13</f>
        <v>15179</v>
      </c>
      <c r="AA13" s="16">
        <f>I13+U13</f>
        <v>10</v>
      </c>
      <c r="AB13" s="32">
        <f>J13+V13</f>
        <v>315</v>
      </c>
      <c r="AC13" s="17">
        <f>K13+W13</f>
        <v>168</v>
      </c>
      <c r="AD13" s="32">
        <f>L13+X13</f>
        <v>11113</v>
      </c>
      <c r="AE13" s="15">
        <v>9</v>
      </c>
      <c r="AF13" s="33">
        <v>9300</v>
      </c>
      <c r="AG13" s="41">
        <f>AD13/AF13</f>
        <v>1.1949462365591397</v>
      </c>
      <c r="AH13" s="17">
        <v>8</v>
      </c>
      <c r="AI13" s="17">
        <f>M13+Y13</f>
        <v>508</v>
      </c>
      <c r="AJ13" s="17">
        <f>N13+Z13</f>
        <v>32416</v>
      </c>
    </row>
    <row r="14" spans="1:36" ht="32.25" customHeight="1">
      <c r="A14" s="14">
        <v>11</v>
      </c>
      <c r="B14" s="15" t="s">
        <v>29</v>
      </c>
      <c r="C14" s="16">
        <v>37</v>
      </c>
      <c r="D14" s="16">
        <v>3655</v>
      </c>
      <c r="E14" s="17">
        <v>21</v>
      </c>
      <c r="F14" s="17">
        <v>2132</v>
      </c>
      <c r="G14" s="16">
        <v>26</v>
      </c>
      <c r="H14" s="16">
        <v>3040</v>
      </c>
      <c r="I14" s="18"/>
      <c r="J14" s="18"/>
      <c r="K14" s="18">
        <v>27</v>
      </c>
      <c r="L14" s="18">
        <v>2600</v>
      </c>
      <c r="M14" s="17">
        <f>C14+E14+G14+K14</f>
        <v>111</v>
      </c>
      <c r="N14" s="17">
        <f>D14+F14+H14+L14</f>
        <v>11427</v>
      </c>
      <c r="O14" s="19"/>
      <c r="P14" s="19"/>
      <c r="Q14" s="17">
        <v>19</v>
      </c>
      <c r="R14" s="17">
        <v>2045</v>
      </c>
      <c r="S14" s="16">
        <v>22</v>
      </c>
      <c r="T14" s="16">
        <v>2495</v>
      </c>
      <c r="U14" s="22">
        <v>1</v>
      </c>
      <c r="V14" s="23">
        <v>80</v>
      </c>
      <c r="W14" s="18">
        <v>35</v>
      </c>
      <c r="X14" s="18">
        <v>4055</v>
      </c>
      <c r="Y14" s="17">
        <f>O14+Q14+S14+W14</f>
        <v>76</v>
      </c>
      <c r="Z14" s="17">
        <f>P14+R14+T14+X14</f>
        <v>8595</v>
      </c>
      <c r="AA14" s="16">
        <f>I14+U14</f>
        <v>1</v>
      </c>
      <c r="AB14" s="32">
        <f>J14+V14</f>
        <v>80</v>
      </c>
      <c r="AC14" s="17">
        <f>K14+W14</f>
        <v>62</v>
      </c>
      <c r="AD14" s="32">
        <f>L14+X14</f>
        <v>6655</v>
      </c>
      <c r="AE14" s="15">
        <v>16</v>
      </c>
      <c r="AF14" s="33">
        <v>5600</v>
      </c>
      <c r="AG14" s="41">
        <f>AD14/AF14</f>
        <v>1.1883928571428573</v>
      </c>
      <c r="AH14" s="17">
        <v>9</v>
      </c>
      <c r="AI14" s="17">
        <f>M14+Y14</f>
        <v>187</v>
      </c>
      <c r="AJ14" s="17">
        <f>N14+Z14</f>
        <v>20022</v>
      </c>
    </row>
    <row r="15" spans="1:36" ht="32.25" customHeight="1">
      <c r="A15" s="14">
        <v>12</v>
      </c>
      <c r="B15" s="15" t="s">
        <v>30</v>
      </c>
      <c r="C15" s="16">
        <v>50</v>
      </c>
      <c r="D15" s="16">
        <v>2450</v>
      </c>
      <c r="E15" s="17">
        <v>38</v>
      </c>
      <c r="F15" s="17">
        <v>2548</v>
      </c>
      <c r="G15" s="16">
        <v>81</v>
      </c>
      <c r="H15" s="16">
        <v>4341</v>
      </c>
      <c r="I15" s="18"/>
      <c r="J15" s="18"/>
      <c r="K15" s="18">
        <v>11</v>
      </c>
      <c r="L15" s="18">
        <v>1369</v>
      </c>
      <c r="M15" s="17">
        <f>C15+E15+G15+K15</f>
        <v>180</v>
      </c>
      <c r="N15" s="17">
        <f>D15+F15+H15+L15</f>
        <v>10708</v>
      </c>
      <c r="O15" s="19"/>
      <c r="P15" s="19"/>
      <c r="Q15" s="17">
        <v>18</v>
      </c>
      <c r="R15" s="17">
        <v>950</v>
      </c>
      <c r="S15" s="16">
        <v>27</v>
      </c>
      <c r="T15" s="16">
        <v>2089</v>
      </c>
      <c r="U15" s="23">
        <v>11</v>
      </c>
      <c r="V15" s="23">
        <v>1369</v>
      </c>
      <c r="W15" s="18">
        <v>93</v>
      </c>
      <c r="X15" s="18">
        <v>6128</v>
      </c>
      <c r="Y15" s="17">
        <f>O15+Q15+S15+W15</f>
        <v>138</v>
      </c>
      <c r="Z15" s="17">
        <f>P15+R15+T15+X15</f>
        <v>9167</v>
      </c>
      <c r="AA15" s="16">
        <f>I15+U15</f>
        <v>11</v>
      </c>
      <c r="AB15" s="32">
        <f>J15+V15</f>
        <v>1369</v>
      </c>
      <c r="AC15" s="17">
        <f>K15+W15</f>
        <v>104</v>
      </c>
      <c r="AD15" s="32">
        <f>L15+X15</f>
        <v>7497</v>
      </c>
      <c r="AE15" s="15">
        <v>14</v>
      </c>
      <c r="AF15" s="33">
        <v>6500</v>
      </c>
      <c r="AG15" s="41">
        <f>AD15/AF15</f>
        <v>1.1533846153846155</v>
      </c>
      <c r="AH15" s="17">
        <v>10</v>
      </c>
      <c r="AI15" s="17">
        <f>M15+Y15</f>
        <v>318</v>
      </c>
      <c r="AJ15" s="17">
        <f>N15+Z15</f>
        <v>19875</v>
      </c>
    </row>
    <row r="16" spans="1:36" ht="32.25" customHeight="1">
      <c r="A16" s="14">
        <v>9</v>
      </c>
      <c r="B16" s="15" t="s">
        <v>31</v>
      </c>
      <c r="C16" s="16">
        <v>88</v>
      </c>
      <c r="D16" s="16">
        <v>5150</v>
      </c>
      <c r="E16" s="17">
        <v>28</v>
      </c>
      <c r="F16" s="17">
        <v>2660</v>
      </c>
      <c r="G16" s="16">
        <v>111</v>
      </c>
      <c r="H16" s="16">
        <v>7163</v>
      </c>
      <c r="I16" s="18">
        <v>1</v>
      </c>
      <c r="J16" s="18">
        <v>150</v>
      </c>
      <c r="K16" s="18">
        <v>94</v>
      </c>
      <c r="L16" s="18">
        <v>6649</v>
      </c>
      <c r="M16" s="17">
        <f>C16+E16+G16+K16</f>
        <v>321</v>
      </c>
      <c r="N16" s="17">
        <f>D16+F16+H16+L16</f>
        <v>21622</v>
      </c>
      <c r="O16" s="19"/>
      <c r="P16" s="19"/>
      <c r="Q16" s="17">
        <v>67</v>
      </c>
      <c r="R16" s="17">
        <v>3466</v>
      </c>
      <c r="S16" s="16">
        <v>95</v>
      </c>
      <c r="T16" s="16">
        <v>6500</v>
      </c>
      <c r="U16" s="23"/>
      <c r="V16" s="23"/>
      <c r="W16" s="18">
        <v>143</v>
      </c>
      <c r="X16" s="18">
        <v>8780</v>
      </c>
      <c r="Y16" s="17">
        <f>O16+Q16+S16+W16</f>
        <v>305</v>
      </c>
      <c r="Z16" s="17">
        <f>P16+R16+T16+X16</f>
        <v>18746</v>
      </c>
      <c r="AA16" s="16">
        <f>I16+U16</f>
        <v>1</v>
      </c>
      <c r="AB16" s="32">
        <f>J16+V16</f>
        <v>150</v>
      </c>
      <c r="AC16" s="17">
        <f>K16+W16</f>
        <v>237</v>
      </c>
      <c r="AD16" s="32">
        <f>L16+X16</f>
        <v>15429</v>
      </c>
      <c r="AE16" s="15">
        <v>5</v>
      </c>
      <c r="AF16" s="33">
        <v>13700</v>
      </c>
      <c r="AG16" s="41">
        <f>AD16/AF16</f>
        <v>1.1262043795620438</v>
      </c>
      <c r="AH16" s="17">
        <v>11</v>
      </c>
      <c r="AI16" s="17">
        <f>M16+Y16</f>
        <v>626</v>
      </c>
      <c r="AJ16" s="17">
        <f>N16+Z16</f>
        <v>40368</v>
      </c>
    </row>
    <row r="17" spans="1:36" ht="32.25" customHeight="1">
      <c r="A17" s="14">
        <v>2</v>
      </c>
      <c r="B17" s="15" t="s">
        <v>32</v>
      </c>
      <c r="C17" s="16">
        <v>6</v>
      </c>
      <c r="D17" s="16">
        <v>850</v>
      </c>
      <c r="E17" s="17">
        <v>31</v>
      </c>
      <c r="F17" s="17">
        <v>5100</v>
      </c>
      <c r="G17" s="16">
        <v>44</v>
      </c>
      <c r="H17" s="16">
        <v>5725</v>
      </c>
      <c r="I17" s="18">
        <v>2</v>
      </c>
      <c r="J17" s="18">
        <v>250</v>
      </c>
      <c r="K17" s="18">
        <v>24</v>
      </c>
      <c r="L17" s="18">
        <v>3270</v>
      </c>
      <c r="M17" s="17">
        <f>C17+E17+G17+K17</f>
        <v>105</v>
      </c>
      <c r="N17" s="17">
        <f>D17+F17+H17+L17</f>
        <v>14945</v>
      </c>
      <c r="O17" s="19"/>
      <c r="P17" s="19"/>
      <c r="Q17" s="17">
        <v>1</v>
      </c>
      <c r="R17" s="17">
        <v>100</v>
      </c>
      <c r="S17" s="16">
        <v>4</v>
      </c>
      <c r="T17" s="16">
        <v>489</v>
      </c>
      <c r="U17" s="20">
        <v>2</v>
      </c>
      <c r="V17" s="21">
        <v>150</v>
      </c>
      <c r="W17" s="18">
        <v>28</v>
      </c>
      <c r="X17" s="18">
        <v>3555</v>
      </c>
      <c r="Y17" s="17">
        <f>O17+Q17+S17+W17</f>
        <v>33</v>
      </c>
      <c r="Z17" s="17">
        <f>P17+R17+T17+X17</f>
        <v>4144</v>
      </c>
      <c r="AA17" s="16">
        <f>I17+U17</f>
        <v>4</v>
      </c>
      <c r="AB17" s="32">
        <f>J17+V17</f>
        <v>400</v>
      </c>
      <c r="AC17" s="17">
        <f>K17+W17</f>
        <v>52</v>
      </c>
      <c r="AD17" s="32">
        <f>L17+X17</f>
        <v>6825</v>
      </c>
      <c r="AE17" s="15">
        <v>15</v>
      </c>
      <c r="AF17" s="33">
        <v>6400</v>
      </c>
      <c r="AG17" s="41">
        <f>AD17/AF17</f>
        <v>1.06640625</v>
      </c>
      <c r="AH17" s="17">
        <v>12</v>
      </c>
      <c r="AI17" s="17">
        <f>M17+Y17</f>
        <v>138</v>
      </c>
      <c r="AJ17" s="17">
        <f>N17+Z17</f>
        <v>19089</v>
      </c>
    </row>
    <row r="18" spans="1:36" ht="32.25" customHeight="1">
      <c r="A18" s="14">
        <v>13</v>
      </c>
      <c r="B18" s="15" t="s">
        <v>33</v>
      </c>
      <c r="C18" s="16">
        <v>1</v>
      </c>
      <c r="D18" s="16">
        <v>200</v>
      </c>
      <c r="E18" s="17">
        <v>21</v>
      </c>
      <c r="F18" s="17">
        <v>2324</v>
      </c>
      <c r="G18" s="16">
        <v>63</v>
      </c>
      <c r="H18" s="16">
        <v>4481</v>
      </c>
      <c r="I18" s="18"/>
      <c r="J18" s="18"/>
      <c r="K18" s="18">
        <v>11</v>
      </c>
      <c r="L18" s="18">
        <v>1150</v>
      </c>
      <c r="M18" s="17">
        <f>C18+E18+G18+K18</f>
        <v>96</v>
      </c>
      <c r="N18" s="17">
        <f>D18+F18+H18+L18</f>
        <v>8155</v>
      </c>
      <c r="O18" s="19"/>
      <c r="P18" s="19"/>
      <c r="Q18" s="17">
        <v>1</v>
      </c>
      <c r="R18" s="17">
        <v>200</v>
      </c>
      <c r="S18" s="16">
        <v>3</v>
      </c>
      <c r="T18" s="16">
        <v>300</v>
      </c>
      <c r="U18" s="22">
        <v>27</v>
      </c>
      <c r="V18" s="23">
        <v>1348</v>
      </c>
      <c r="W18" s="18">
        <v>43</v>
      </c>
      <c r="X18" s="18">
        <v>3793</v>
      </c>
      <c r="Y18" s="17">
        <f>O18+Q18+S18+W18</f>
        <v>47</v>
      </c>
      <c r="Z18" s="17">
        <f>P18+R18+T18+X18</f>
        <v>4293</v>
      </c>
      <c r="AA18" s="16">
        <f>I18+U18</f>
        <v>27</v>
      </c>
      <c r="AB18" s="32">
        <f>J18+V18</f>
        <v>1348</v>
      </c>
      <c r="AC18" s="17">
        <f>K18+W18</f>
        <v>54</v>
      </c>
      <c r="AD18" s="32">
        <f>L18+X18</f>
        <v>4943</v>
      </c>
      <c r="AE18" s="15">
        <v>19</v>
      </c>
      <c r="AF18" s="33">
        <v>4800</v>
      </c>
      <c r="AG18" s="41">
        <f>AD18/AF18</f>
        <v>1.0297916666666667</v>
      </c>
      <c r="AH18" s="17">
        <v>13</v>
      </c>
      <c r="AI18" s="17">
        <f>M18+Y18</f>
        <v>143</v>
      </c>
      <c r="AJ18" s="17">
        <f>N18+Z18</f>
        <v>12448</v>
      </c>
    </row>
    <row r="19" spans="1:36" ht="32.25" customHeight="1">
      <c r="A19" s="14">
        <v>4</v>
      </c>
      <c r="B19" s="15" t="s">
        <v>34</v>
      </c>
      <c r="C19" s="16">
        <v>48</v>
      </c>
      <c r="D19" s="16">
        <v>8860</v>
      </c>
      <c r="E19" s="17">
        <v>78</v>
      </c>
      <c r="F19" s="17">
        <v>13405</v>
      </c>
      <c r="G19" s="16">
        <v>103</v>
      </c>
      <c r="H19" s="16">
        <v>15650</v>
      </c>
      <c r="I19" s="18">
        <v>2</v>
      </c>
      <c r="J19" s="18">
        <v>240</v>
      </c>
      <c r="K19" s="18">
        <v>93</v>
      </c>
      <c r="L19" s="18">
        <v>14845</v>
      </c>
      <c r="M19" s="17">
        <f>C19+E19+G19+K19</f>
        <v>322</v>
      </c>
      <c r="N19" s="17">
        <f>D19+F19+H19+L19</f>
        <v>52760</v>
      </c>
      <c r="O19" s="19"/>
      <c r="P19" s="19"/>
      <c r="Q19" s="17">
        <v>38</v>
      </c>
      <c r="R19" s="17">
        <v>7260</v>
      </c>
      <c r="S19" s="16">
        <v>80</v>
      </c>
      <c r="T19" s="16">
        <v>14390</v>
      </c>
      <c r="U19" s="22">
        <v>1</v>
      </c>
      <c r="V19" s="23">
        <v>60</v>
      </c>
      <c r="W19" s="18">
        <v>90</v>
      </c>
      <c r="X19" s="18">
        <v>15160</v>
      </c>
      <c r="Y19" s="17">
        <f>O19+Q19+S19+W19</f>
        <v>208</v>
      </c>
      <c r="Z19" s="17">
        <f>P19+R19+T19+X19</f>
        <v>36810</v>
      </c>
      <c r="AA19" s="16">
        <f>I19+U19</f>
        <v>3</v>
      </c>
      <c r="AB19" s="32">
        <f>J19+V19</f>
        <v>300</v>
      </c>
      <c r="AC19" s="17">
        <f>K19+W19</f>
        <v>183</v>
      </c>
      <c r="AD19" s="32">
        <f>L19+X19</f>
        <v>30005</v>
      </c>
      <c r="AE19" s="15">
        <v>1</v>
      </c>
      <c r="AF19" s="33">
        <v>30000</v>
      </c>
      <c r="AG19" s="41">
        <f>AD19/AF19</f>
        <v>1.0001666666666666</v>
      </c>
      <c r="AH19" s="17">
        <v>14</v>
      </c>
      <c r="AI19" s="17">
        <f>M19+Y19</f>
        <v>530</v>
      </c>
      <c r="AJ19" s="17">
        <f>N19+Z19</f>
        <v>89570</v>
      </c>
    </row>
    <row r="20" spans="1:36" ht="32.25" customHeight="1">
      <c r="A20" s="14">
        <v>19</v>
      </c>
      <c r="B20" s="15" t="s">
        <v>35</v>
      </c>
      <c r="C20" s="16">
        <v>65</v>
      </c>
      <c r="D20" s="16">
        <v>5061</v>
      </c>
      <c r="E20" s="17">
        <v>46</v>
      </c>
      <c r="F20" s="17">
        <v>5460</v>
      </c>
      <c r="G20" s="16">
        <v>30</v>
      </c>
      <c r="H20" s="16">
        <v>2328</v>
      </c>
      <c r="I20" s="18"/>
      <c r="J20" s="18"/>
      <c r="K20" s="18">
        <v>12</v>
      </c>
      <c r="L20" s="18">
        <v>1430</v>
      </c>
      <c r="M20" s="17">
        <f>C20+E20+G20+K20</f>
        <v>153</v>
      </c>
      <c r="N20" s="17">
        <f>D20+F20+H20+L20</f>
        <v>14279</v>
      </c>
      <c r="O20" s="19"/>
      <c r="P20" s="19"/>
      <c r="Q20" s="17">
        <v>47</v>
      </c>
      <c r="R20" s="17">
        <v>3300</v>
      </c>
      <c r="S20" s="16">
        <v>77</v>
      </c>
      <c r="T20" s="16">
        <v>7651</v>
      </c>
      <c r="U20" s="22">
        <v>4</v>
      </c>
      <c r="V20" s="23">
        <v>530</v>
      </c>
      <c r="W20" s="18">
        <v>71</v>
      </c>
      <c r="X20" s="18">
        <v>8520</v>
      </c>
      <c r="Y20" s="17">
        <f>O20+Q20+S20+W20</f>
        <v>195</v>
      </c>
      <c r="Z20" s="17">
        <f>P20+R20+T20+X20</f>
        <v>19471</v>
      </c>
      <c r="AA20" s="16">
        <f>I20+U20</f>
        <v>4</v>
      </c>
      <c r="AB20" s="32">
        <f>J20+V20</f>
        <v>530</v>
      </c>
      <c r="AC20" s="17">
        <f>K20+W20</f>
        <v>83</v>
      </c>
      <c r="AD20" s="32">
        <f>L20+X20</f>
        <v>9950</v>
      </c>
      <c r="AE20" s="15">
        <v>11</v>
      </c>
      <c r="AF20" s="33">
        <v>10000</v>
      </c>
      <c r="AG20" s="41">
        <f>AD20/AF20</f>
        <v>0.995</v>
      </c>
      <c r="AH20" s="17">
        <v>15</v>
      </c>
      <c r="AI20" s="17">
        <f>M20+Y20</f>
        <v>348</v>
      </c>
      <c r="AJ20" s="17">
        <f>N20+Z20</f>
        <v>33750</v>
      </c>
    </row>
    <row r="21" spans="1:36" ht="32.25" customHeight="1">
      <c r="A21" s="14">
        <v>18</v>
      </c>
      <c r="B21" s="15" t="s">
        <v>36</v>
      </c>
      <c r="C21" s="16">
        <v>155</v>
      </c>
      <c r="D21" s="16">
        <v>12435</v>
      </c>
      <c r="E21" s="17">
        <v>93</v>
      </c>
      <c r="F21" s="17">
        <v>4580</v>
      </c>
      <c r="G21" s="16">
        <v>52</v>
      </c>
      <c r="H21" s="16">
        <v>3660</v>
      </c>
      <c r="I21" s="18">
        <v>1</v>
      </c>
      <c r="J21" s="18">
        <v>80</v>
      </c>
      <c r="K21" s="18">
        <v>18</v>
      </c>
      <c r="L21" s="18">
        <v>920</v>
      </c>
      <c r="M21" s="17">
        <f>C21+E21+G21+K21</f>
        <v>318</v>
      </c>
      <c r="N21" s="17">
        <f>D21+F21+H21+L21</f>
        <v>21595</v>
      </c>
      <c r="O21" s="19"/>
      <c r="P21" s="19"/>
      <c r="Q21" s="17">
        <v>112</v>
      </c>
      <c r="R21" s="17">
        <v>10445</v>
      </c>
      <c r="S21" s="16">
        <v>159</v>
      </c>
      <c r="T21" s="16">
        <v>12696</v>
      </c>
      <c r="U21" s="23">
        <v>5</v>
      </c>
      <c r="V21" s="23">
        <v>540</v>
      </c>
      <c r="W21" s="18">
        <v>158</v>
      </c>
      <c r="X21" s="18">
        <v>13747</v>
      </c>
      <c r="Y21" s="17">
        <f>O21+Q21+S21+W21</f>
        <v>429</v>
      </c>
      <c r="Z21" s="17">
        <f>P21+R21+T21+X21</f>
        <v>36888</v>
      </c>
      <c r="AA21" s="16">
        <f>I21+U21</f>
        <v>6</v>
      </c>
      <c r="AB21" s="32">
        <f>J21+V21</f>
        <v>620</v>
      </c>
      <c r="AC21" s="17">
        <f>K21+W21</f>
        <v>176</v>
      </c>
      <c r="AD21" s="32">
        <f>L21+X21</f>
        <v>14667</v>
      </c>
      <c r="AE21" s="15">
        <v>6</v>
      </c>
      <c r="AF21" s="33">
        <v>15000</v>
      </c>
      <c r="AG21" s="41">
        <f>AD21/AF21</f>
        <v>0.9778</v>
      </c>
      <c r="AH21" s="17">
        <v>16</v>
      </c>
      <c r="AI21" s="17">
        <f>M21+Y21</f>
        <v>747</v>
      </c>
      <c r="AJ21" s="17">
        <f>N21+Z21</f>
        <v>58483</v>
      </c>
    </row>
    <row r="22" spans="1:36" ht="32.25" customHeight="1">
      <c r="A22" s="14">
        <v>7</v>
      </c>
      <c r="B22" s="15" t="s">
        <v>37</v>
      </c>
      <c r="C22" s="16">
        <v>116</v>
      </c>
      <c r="D22" s="16">
        <v>5737</v>
      </c>
      <c r="E22" s="17">
        <v>88</v>
      </c>
      <c r="F22" s="17">
        <v>2505</v>
      </c>
      <c r="G22" s="16">
        <v>53</v>
      </c>
      <c r="H22" s="16">
        <v>2481</v>
      </c>
      <c r="I22" s="18"/>
      <c r="J22" s="18"/>
      <c r="K22" s="18">
        <v>26</v>
      </c>
      <c r="L22" s="18">
        <v>1596</v>
      </c>
      <c r="M22" s="17">
        <f>C22+E22+G22+K22</f>
        <v>283</v>
      </c>
      <c r="N22" s="17">
        <f>D22+F22+H22+L22</f>
        <v>12319</v>
      </c>
      <c r="O22" s="19"/>
      <c r="P22" s="19"/>
      <c r="Q22" s="17">
        <v>93</v>
      </c>
      <c r="R22" s="17">
        <v>4130</v>
      </c>
      <c r="S22" s="16">
        <v>114</v>
      </c>
      <c r="T22" s="16">
        <v>4500</v>
      </c>
      <c r="U22" s="18">
        <v>15</v>
      </c>
      <c r="V22" s="18">
        <v>774.9</v>
      </c>
      <c r="W22" s="18">
        <v>97</v>
      </c>
      <c r="X22" s="18">
        <v>4857.9</v>
      </c>
      <c r="Y22" s="17">
        <f>O22+Q22+S22+W22</f>
        <v>304</v>
      </c>
      <c r="Z22" s="17">
        <f>P22+R22+T22+X22</f>
        <v>13487.9</v>
      </c>
      <c r="AA22" s="16">
        <f>I22+U22</f>
        <v>15</v>
      </c>
      <c r="AB22" s="32">
        <f>J22+V22</f>
        <v>774.9</v>
      </c>
      <c r="AC22" s="17">
        <f>K22+W22</f>
        <v>123</v>
      </c>
      <c r="AD22" s="32">
        <f>L22+X22</f>
        <v>6453.9</v>
      </c>
      <c r="AE22" s="15">
        <v>17</v>
      </c>
      <c r="AF22" s="33">
        <v>7000</v>
      </c>
      <c r="AG22" s="41">
        <f>AD22/AF22</f>
        <v>0.9219857142857142</v>
      </c>
      <c r="AH22" s="17">
        <v>17</v>
      </c>
      <c r="AI22" s="17">
        <f>M22+Y22</f>
        <v>587</v>
      </c>
      <c r="AJ22" s="17">
        <f>N22+Z22</f>
        <v>25806.9</v>
      </c>
    </row>
    <row r="23" spans="1:36" ht="32.25" customHeight="1">
      <c r="A23" s="14">
        <v>8</v>
      </c>
      <c r="B23" s="15" t="s">
        <v>38</v>
      </c>
      <c r="C23" s="16">
        <v>79</v>
      </c>
      <c r="D23" s="16">
        <v>4186</v>
      </c>
      <c r="E23" s="17">
        <v>37</v>
      </c>
      <c r="F23" s="17">
        <v>2720</v>
      </c>
      <c r="G23" s="16">
        <v>27</v>
      </c>
      <c r="H23" s="16">
        <v>2785</v>
      </c>
      <c r="I23" s="18"/>
      <c r="J23" s="18"/>
      <c r="K23" s="18">
        <v>7</v>
      </c>
      <c r="L23" s="18">
        <v>885</v>
      </c>
      <c r="M23" s="17">
        <f>C23+E23+G23+K23</f>
        <v>150</v>
      </c>
      <c r="N23" s="17">
        <f>D23+F23+H23+L23</f>
        <v>10576</v>
      </c>
      <c r="O23" s="19"/>
      <c r="P23" s="19"/>
      <c r="Q23" s="17">
        <v>68</v>
      </c>
      <c r="R23" s="17">
        <v>3550</v>
      </c>
      <c r="S23" s="16">
        <v>98</v>
      </c>
      <c r="T23" s="16">
        <v>5713</v>
      </c>
      <c r="U23" s="20">
        <v>1</v>
      </c>
      <c r="V23" s="21">
        <v>20</v>
      </c>
      <c r="W23" s="18">
        <v>110</v>
      </c>
      <c r="X23" s="18">
        <v>6976</v>
      </c>
      <c r="Y23" s="17">
        <f>O23+Q23+S23+W23</f>
        <v>276</v>
      </c>
      <c r="Z23" s="17">
        <f>P23+R23+T23+X23</f>
        <v>16239</v>
      </c>
      <c r="AA23" s="16">
        <f>I23+U23</f>
        <v>1</v>
      </c>
      <c r="AB23" s="32">
        <f>J23+V23</f>
        <v>20</v>
      </c>
      <c r="AC23" s="17">
        <f>K23+W23</f>
        <v>117</v>
      </c>
      <c r="AD23" s="32">
        <f>L23+X23</f>
        <v>7861</v>
      </c>
      <c r="AE23" s="15">
        <v>13</v>
      </c>
      <c r="AF23" s="33">
        <v>8600</v>
      </c>
      <c r="AG23" s="41">
        <f>AD23/AF23</f>
        <v>0.9140697674418604</v>
      </c>
      <c r="AH23" s="17">
        <v>18</v>
      </c>
      <c r="AI23" s="17">
        <f>M23+Y23</f>
        <v>426</v>
      </c>
      <c r="AJ23" s="17">
        <f>N23+Z23</f>
        <v>26815</v>
      </c>
    </row>
    <row r="24" spans="1:36" ht="32.25" customHeight="1">
      <c r="A24" s="14">
        <v>17</v>
      </c>
      <c r="B24" s="15" t="s">
        <v>39</v>
      </c>
      <c r="C24" s="16">
        <v>56</v>
      </c>
      <c r="D24" s="16">
        <v>2925</v>
      </c>
      <c r="E24" s="17">
        <v>32</v>
      </c>
      <c r="F24" s="17">
        <v>2765</v>
      </c>
      <c r="G24" s="16">
        <v>17</v>
      </c>
      <c r="H24" s="16">
        <v>1490</v>
      </c>
      <c r="I24" s="18">
        <v>1</v>
      </c>
      <c r="J24" s="18">
        <v>30</v>
      </c>
      <c r="K24" s="18">
        <v>11</v>
      </c>
      <c r="L24" s="18">
        <v>825</v>
      </c>
      <c r="M24" s="17">
        <f>C24+E24+G24+K24</f>
        <v>116</v>
      </c>
      <c r="N24" s="17">
        <f>D24+F24+H24+L24</f>
        <v>8005</v>
      </c>
      <c r="O24" s="19"/>
      <c r="P24" s="19"/>
      <c r="Q24" s="17">
        <v>43</v>
      </c>
      <c r="R24" s="17">
        <v>2440</v>
      </c>
      <c r="S24" s="16">
        <v>67</v>
      </c>
      <c r="T24" s="16">
        <v>4613</v>
      </c>
      <c r="U24" s="18"/>
      <c r="V24" s="18"/>
      <c r="W24" s="18">
        <v>55</v>
      </c>
      <c r="X24" s="18">
        <v>4180</v>
      </c>
      <c r="Y24" s="17">
        <f>O24+Q24+S24+W24</f>
        <v>165</v>
      </c>
      <c r="Z24" s="17">
        <f>P24+R24+T24+X24</f>
        <v>11233</v>
      </c>
      <c r="AA24" s="16">
        <f>I24+U24</f>
        <v>1</v>
      </c>
      <c r="AB24" s="32">
        <f>J24+V24</f>
        <v>30</v>
      </c>
      <c r="AC24" s="17">
        <f>K24+W24</f>
        <v>66</v>
      </c>
      <c r="AD24" s="32">
        <f>L24+X24</f>
        <v>5005</v>
      </c>
      <c r="AE24" s="15">
        <v>18</v>
      </c>
      <c r="AF24" s="33">
        <v>6200</v>
      </c>
      <c r="AG24" s="41">
        <f>AD24/AF24</f>
        <v>0.807258064516129</v>
      </c>
      <c r="AH24" s="17">
        <v>19</v>
      </c>
      <c r="AI24" s="17">
        <f>M24+Y24</f>
        <v>281</v>
      </c>
      <c r="AJ24" s="17">
        <f>N24+Z24</f>
        <v>19238</v>
      </c>
    </row>
    <row r="25" spans="1:36" ht="32.25" customHeight="1">
      <c r="A25" s="14">
        <v>20</v>
      </c>
      <c r="B25" s="15" t="s">
        <v>40</v>
      </c>
      <c r="C25" s="16">
        <v>0</v>
      </c>
      <c r="D25" s="16">
        <v>0</v>
      </c>
      <c r="E25" s="17">
        <v>17</v>
      </c>
      <c r="F25" s="17">
        <v>1800</v>
      </c>
      <c r="G25" s="16">
        <v>5</v>
      </c>
      <c r="H25" s="16">
        <v>250</v>
      </c>
      <c r="I25" s="18">
        <v>0</v>
      </c>
      <c r="J25" s="18">
        <v>0</v>
      </c>
      <c r="K25" s="18">
        <v>2</v>
      </c>
      <c r="L25" s="18">
        <v>115</v>
      </c>
      <c r="M25" s="17">
        <f>C25+E25+G25+K25</f>
        <v>24</v>
      </c>
      <c r="N25" s="17">
        <f>D25+F25+H25+L25</f>
        <v>2165</v>
      </c>
      <c r="O25" s="19"/>
      <c r="P25" s="19"/>
      <c r="Q25" s="17">
        <v>0</v>
      </c>
      <c r="R25" s="17">
        <v>0</v>
      </c>
      <c r="S25" s="16">
        <v>13</v>
      </c>
      <c r="T25" s="16">
        <v>1550</v>
      </c>
      <c r="U25" s="24"/>
      <c r="V25" s="18"/>
      <c r="W25" s="18">
        <v>12</v>
      </c>
      <c r="X25" s="18">
        <v>1700</v>
      </c>
      <c r="Y25" s="17">
        <f>O25+Q25+S25+W25</f>
        <v>25</v>
      </c>
      <c r="Z25" s="17">
        <f>P25+R25+T25+X25</f>
        <v>3250</v>
      </c>
      <c r="AA25" s="16">
        <f>I25+U25</f>
        <v>0</v>
      </c>
      <c r="AB25" s="32">
        <f>J25+V25</f>
        <v>0</v>
      </c>
      <c r="AC25" s="17">
        <f>K25+W25</f>
        <v>14</v>
      </c>
      <c r="AD25" s="32">
        <f>L25+X25</f>
        <v>1815</v>
      </c>
      <c r="AE25" s="15"/>
      <c r="AF25" s="17">
        <v>1400</v>
      </c>
      <c r="AG25" s="41">
        <f>AD25/AF25</f>
        <v>1.2964285714285715</v>
      </c>
      <c r="AH25" s="17"/>
      <c r="AI25" s="17">
        <f>M25+Y25</f>
        <v>49</v>
      </c>
      <c r="AJ25" s="17">
        <f>N25+Z25</f>
        <v>5415</v>
      </c>
    </row>
    <row r="26" spans="1:36" ht="32.25" customHeight="1">
      <c r="A26" s="14"/>
      <c r="B26" s="15" t="s">
        <v>41</v>
      </c>
      <c r="C26" s="16">
        <f aca="true" t="shared" si="0" ref="C26:L26">SUM(C6:C25)</f>
        <v>1278</v>
      </c>
      <c r="D26" s="16">
        <f t="shared" si="0"/>
        <v>96074</v>
      </c>
      <c r="E26" s="16">
        <f t="shared" si="0"/>
        <v>976</v>
      </c>
      <c r="F26" s="16">
        <f t="shared" si="0"/>
        <v>94776</v>
      </c>
      <c r="G26" s="16">
        <f t="shared" si="0"/>
        <v>1172</v>
      </c>
      <c r="H26" s="16">
        <f t="shared" si="0"/>
        <v>106586</v>
      </c>
      <c r="I26" s="18">
        <f t="shared" si="0"/>
        <v>30</v>
      </c>
      <c r="J26" s="18">
        <f t="shared" si="0"/>
        <v>3111</v>
      </c>
      <c r="K26" s="18">
        <f t="shared" si="0"/>
        <v>785</v>
      </c>
      <c r="L26" s="18">
        <f t="shared" si="0"/>
        <v>79898</v>
      </c>
      <c r="M26" s="18">
        <f aca="true" t="shared" si="1" ref="M26:AF26">SUM(M6:M25)</f>
        <v>4211</v>
      </c>
      <c r="N26" s="18">
        <f t="shared" si="1"/>
        <v>377334</v>
      </c>
      <c r="O26" s="16">
        <f t="shared" si="1"/>
        <v>0</v>
      </c>
      <c r="P26" s="16">
        <f t="shared" si="1"/>
        <v>0</v>
      </c>
      <c r="Q26" s="16">
        <f t="shared" si="1"/>
        <v>739</v>
      </c>
      <c r="R26" s="16">
        <f t="shared" si="1"/>
        <v>57596</v>
      </c>
      <c r="S26" s="16">
        <f t="shared" si="1"/>
        <v>1099</v>
      </c>
      <c r="T26" s="16">
        <f t="shared" si="1"/>
        <v>94010</v>
      </c>
      <c r="U26" s="18">
        <f t="shared" si="1"/>
        <v>104</v>
      </c>
      <c r="V26" s="18">
        <f t="shared" si="1"/>
        <v>8808.9</v>
      </c>
      <c r="W26" s="18">
        <f t="shared" si="1"/>
        <v>1625</v>
      </c>
      <c r="X26" s="18">
        <f t="shared" si="1"/>
        <v>155593.9</v>
      </c>
      <c r="Y26" s="18">
        <f t="shared" si="1"/>
        <v>3463</v>
      </c>
      <c r="Z26" s="18">
        <f t="shared" si="1"/>
        <v>307199.9</v>
      </c>
      <c r="AA26" s="16">
        <f t="shared" si="1"/>
        <v>134</v>
      </c>
      <c r="AB26" s="32">
        <f t="shared" si="1"/>
        <v>11919.9</v>
      </c>
      <c r="AC26" s="16">
        <f t="shared" si="1"/>
        <v>2410</v>
      </c>
      <c r="AD26" s="32">
        <f t="shared" si="1"/>
        <v>235491.9</v>
      </c>
      <c r="AE26" s="15"/>
      <c r="AF26" s="16">
        <f t="shared" si="1"/>
        <v>200000</v>
      </c>
      <c r="AG26" s="41">
        <f>AD26/AF26</f>
        <v>1.1774594999999999</v>
      </c>
      <c r="AH26" s="17"/>
      <c r="AI26" s="17">
        <f>SUM(AI6:AI25)</f>
        <v>7674</v>
      </c>
      <c r="AJ26" s="17">
        <f>SUM(AJ6:AJ25)</f>
        <v>684533.9</v>
      </c>
    </row>
    <row r="28" spans="27:35" ht="21.75" customHeight="1" hidden="1">
      <c r="AA28" s="4">
        <f>AB26/AA26</f>
        <v>88.95447761194029</v>
      </c>
      <c r="AD28" s="4">
        <f>AD26/AC26</f>
        <v>97.71448132780083</v>
      </c>
      <c r="AI28" s="4">
        <f>AJ26/AI26</f>
        <v>89.20170706280949</v>
      </c>
    </row>
  </sheetData>
  <sheetProtection/>
  <mergeCells count="23">
    <mergeCell ref="A1:AJ1"/>
    <mergeCell ref="C3:N3"/>
    <mergeCell ref="O3:Z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3:A5"/>
    <mergeCell ref="B3:B5"/>
    <mergeCell ref="AF3:AF5"/>
    <mergeCell ref="AG3:AG5"/>
    <mergeCell ref="AH3:AH5"/>
    <mergeCell ref="AA3:AB4"/>
    <mergeCell ref="AI3:AJ4"/>
    <mergeCell ref="AC3:AE4"/>
  </mergeCells>
  <printOptions horizontalCentered="1"/>
  <pageMargins left="0.35" right="0.35" top="0.56" bottom="0.28" header="0.41" footer="0.2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周小云</dc:creator>
  <cp:keywords/>
  <dc:description/>
  <cp:lastModifiedBy>user</cp:lastModifiedBy>
  <cp:lastPrinted>2017-04-17T08:27:20Z</cp:lastPrinted>
  <dcterms:created xsi:type="dcterms:W3CDTF">2013-11-13T07:46:56Z</dcterms:created>
  <dcterms:modified xsi:type="dcterms:W3CDTF">2017-12-13T01:11:09Z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2052-10.8.0.5988</vt:lpwstr>
  </property>
</Properties>
</file>